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Wingman\Hobby\J. Games\FOE\"/>
    </mc:Choice>
  </mc:AlternateContent>
  <xr:revisionPtr revIDLastSave="0" documentId="8_{9D317B6A-E242-473C-AE2B-D3ADF8E47AA6}" xr6:coauthVersionLast="41" xr6:coauthVersionMax="41" xr10:uidLastSave="{00000000-0000-0000-0000-000000000000}"/>
  <bookViews>
    <workbookView xWindow="21480" yWindow="-540" windowWidth="21840" windowHeight="13140" xr2:uid="{6421CE6C-D568-4CD5-AF2A-7A9AEFC242B3}"/>
  </bookViews>
  <sheets>
    <sheet name="Rekentabel Boosters" sheetId="1" r:id="rId1"/>
    <sheet name="Lij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2" i="1"/>
  <c r="H12" i="1" s="1"/>
  <c r="E15" i="1"/>
  <c r="E16" i="1"/>
  <c r="E14" i="1"/>
  <c r="E13" i="1"/>
  <c r="D13" i="1" s="1"/>
  <c r="E12" i="1"/>
  <c r="H13" i="1" l="1"/>
  <c r="E6" i="1"/>
  <c r="H16" i="1" l="1"/>
  <c r="H15" i="1"/>
  <c r="H14" i="1"/>
  <c r="D8" i="1"/>
  <c r="D9" i="1" s="1"/>
  <c r="D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Ralf Wingen</author>
  </authors>
  <commentList>
    <comment ref="D2" authorId="0" shapeId="0" xr:uid="{469FA29A-C4A7-4DE4-ACDD-6F3D010430DB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Vul hier het boostpercentage is als getal (bijv. 1,85 bij 85% boost)</t>
        </r>
      </text>
    </comment>
    <comment ref="C4" authorId="0" shapeId="0" xr:uid="{CC754CFA-9865-4916-8BE5-6769917BF589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Naam Groots Gebouw</t>
        </r>
      </text>
    </comment>
    <comment ref="D6" authorId="0" shapeId="0" xr:uid="{E82DEDBD-EDB5-4C88-AC9D-580F031E20F6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Vul huidige level GG in</t>
        </r>
      </text>
    </comment>
    <comment ref="C12" authorId="0" shapeId="0" xr:uid="{1C60A534-4503-4253-B42C-D83AF1094734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Kies hier of je wel of geen booster wilt voor deze plek</t>
        </r>
      </text>
    </comment>
    <comment ref="F12" authorId="0" shapeId="0" xr:uid="{0112BBBB-0ABF-4440-BBFD-5D63757DC293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Vuk hier in hoeveel fp je wil laten storten wanneer je deze plek niet laat boosten</t>
        </r>
      </text>
    </comment>
    <comment ref="G12" authorId="0" shapeId="0" xr:uid="{E2060824-7E56-4398-B319-72BA3407D92E}">
      <text>
        <r>
          <rPr>
            <b/>
            <sz val="9"/>
            <color indexed="81"/>
            <rFont val="Tahoma"/>
            <family val="2"/>
          </rPr>
          <t>Ralf:</t>
        </r>
        <r>
          <rPr>
            <sz val="9"/>
            <color indexed="81"/>
            <rFont val="Tahoma"/>
            <family val="2"/>
          </rPr>
          <t xml:space="preserve">
Vul hier in hoeveel fp bonus deze plek oplevert</t>
        </r>
      </text>
    </comment>
  </commentList>
</comments>
</file>

<file path=xl/sharedStrings.xml><?xml version="1.0" encoding="utf-8"?>
<sst xmlns="http://schemas.openxmlformats.org/spreadsheetml/2006/main" count="32" uniqueCount="27">
  <si>
    <t>Zelf:</t>
  </si>
  <si>
    <t>P5:</t>
  </si>
  <si>
    <t>P4:</t>
  </si>
  <si>
    <t>P3:</t>
  </si>
  <si>
    <t>P2:</t>
  </si>
  <si>
    <t>P1:</t>
  </si>
  <si>
    <t>Save bij</t>
  </si>
  <si>
    <t>Storten</t>
  </si>
  <si>
    <t>Totaal buiten boosters</t>
  </si>
  <si>
    <t>Totaal FP</t>
  </si>
  <si>
    <t>Level</t>
  </si>
  <si>
    <t>Naar</t>
  </si>
  <si>
    <t>Van</t>
  </si>
  <si>
    <t>Booster %</t>
  </si>
  <si>
    <t>Rekentabel Boosters</t>
  </si>
  <si>
    <t>BOOSTER?</t>
  </si>
  <si>
    <t>Nee</t>
  </si>
  <si>
    <t>BOOSTER 1</t>
  </si>
  <si>
    <t>BOOSTER 2</t>
  </si>
  <si>
    <t>BOOSTER 3</t>
  </si>
  <si>
    <t>BOOSTER 4</t>
  </si>
  <si>
    <t>BOOSTER 5</t>
  </si>
  <si>
    <t>Totaal boosters</t>
  </si>
  <si>
    <t>GG:</t>
  </si>
  <si>
    <t>Storten overig</t>
  </si>
  <si>
    <t>Storten BOOSTER</t>
  </si>
  <si>
    <t>FP-Bonus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</si>
</sst>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2" xfId="0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right"/>
    </xf>
    <xf numFmtId="1" fontId="0" fillId="2" borderId="0" xfId="0" applyNumberFormat="1" applyFill="1" applyAlignment="1">
      <alignment horizontal="center"/>
    </xf>
    <xf numFmtId="0" fontId="0" fillId="2" borderId="5" xfId="0" applyFill="1" applyBorder="1" applyAlignment="1">
      <alignment horizontal="right"/>
    </xf>
    <xf numFmtId="0" fontId="0" fillId="2" borderId="4" xfId="0" applyFill="1" applyBorder="1"/>
    <xf numFmtId="0" fontId="0" fillId="2" borderId="5" xfId="0" applyFill="1" applyBorder="1"/>
    <xf numFmtId="1" fontId="0" fillId="2" borderId="0" xfId="0" applyNumberFormat="1" applyFill="1" applyAlignment="1">
      <alignment horizontal="left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horizontal="left"/>
    </xf>
    <xf numFmtId="0" fontId="0" fillId="3" borderId="0" xfId="0" applyFill="1" applyAlignment="1" applyProtection="1">
      <alignment horizontal="left"/>
      <protection locked="0"/>
    </xf>
    <xf numFmtId="0" fontId="2" fillId="2" borderId="5" xfId="0" applyFont="1" applyFill="1" applyBorder="1"/>
    <xf numFmtId="0" fontId="0" fillId="2" borderId="6" xfId="0" applyFill="1" applyBorder="1"/>
    <xf numFmtId="0" fontId="3" fillId="2" borderId="8" xfId="0" applyFont="1" applyFill="1" applyBorder="1"/>
    <xf numFmtId="0" fontId="4" fillId="2" borderId="0" xfId="0" applyFont="1" applyFill="1"/>
    <xf numFmtId="0" fontId="1" fillId="2" borderId="7" xfId="0" applyFont="1" applyFill="1" applyBorder="1"/>
    <xf numFmtId="0" fontId="0" fillId="2" borderId="0" xfId="0" applyFill="1" applyAlignment="1">
      <alignment textRotation="45"/>
    </xf>
    <xf numFmtId="0" fontId="0" fillId="2" borderId="0" xfId="0" applyFill="1" applyAlignment="1">
      <alignment vertical="center" textRotation="45"/>
    </xf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1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0" fontId="0" fillId="3" borderId="0" xfId="0" applyFill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FE6DE-9799-4649-A444-05227DAACBCB}">
  <dimension ref="B1:I17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1.7109375" style="1" customWidth="1"/>
    <col min="2" max="2" width="6.5703125" style="1" customWidth="1"/>
    <col min="3" max="3" width="10.5703125" style="1" bestFit="1" customWidth="1"/>
    <col min="4" max="6" width="7.5703125" style="1" customWidth="1"/>
    <col min="7" max="7" width="9.28515625" style="1" bestFit="1" customWidth="1"/>
    <col min="8" max="8" width="8.7109375" style="1" bestFit="1" customWidth="1"/>
    <col min="9" max="10" width="3.7109375" style="1" customWidth="1"/>
    <col min="11" max="16384" width="9.140625" style="1"/>
  </cols>
  <sheetData>
    <row r="1" spans="2:9" ht="15.75" x14ac:dyDescent="0.25">
      <c r="B1" s="17" t="s">
        <v>14</v>
      </c>
    </row>
    <row r="2" spans="2:9" x14ac:dyDescent="0.25">
      <c r="B2" s="1" t="s">
        <v>13</v>
      </c>
      <c r="D2" s="13">
        <v>1.85</v>
      </c>
    </row>
    <row r="3" spans="2:9" ht="15.75" thickBot="1" x14ac:dyDescent="0.3"/>
    <row r="4" spans="2:9" x14ac:dyDescent="0.25">
      <c r="B4" s="16" t="s">
        <v>23</v>
      </c>
      <c r="C4" s="25"/>
      <c r="D4" s="25"/>
      <c r="E4" s="25"/>
      <c r="F4" s="18"/>
      <c r="G4" s="18"/>
      <c r="H4" s="18"/>
      <c r="I4" s="15"/>
    </row>
    <row r="5" spans="2:9" x14ac:dyDescent="0.25">
      <c r="B5" s="9"/>
      <c r="D5" s="1" t="s">
        <v>12</v>
      </c>
      <c r="E5" s="1" t="s">
        <v>11</v>
      </c>
      <c r="I5" s="8"/>
    </row>
    <row r="6" spans="2:9" ht="15.75" x14ac:dyDescent="0.25">
      <c r="B6" s="14" t="s">
        <v>10</v>
      </c>
      <c r="D6" s="13"/>
      <c r="E6" s="12">
        <f>D6+1</f>
        <v>1</v>
      </c>
      <c r="I6" s="8"/>
    </row>
    <row r="7" spans="2:9" x14ac:dyDescent="0.25">
      <c r="B7" s="9" t="s">
        <v>9</v>
      </c>
      <c r="D7" s="13"/>
      <c r="I7" s="8"/>
    </row>
    <row r="8" spans="2:9" x14ac:dyDescent="0.25">
      <c r="B8" s="11" t="s">
        <v>22</v>
      </c>
      <c r="D8" s="10">
        <f>IF(C12="BOOSTER 1",D12,0)+IF(C13="BOOSTER 2",D13,0)+IF(C14="BOOSTER 3",D14,0)+IF(C15="BOOSTER 4",D15,0)+IF(C16="BOOSTER 5",D16,0)</f>
        <v>0</v>
      </c>
      <c r="E8" s="10"/>
      <c r="F8" s="10"/>
      <c r="I8" s="8"/>
    </row>
    <row r="9" spans="2:9" x14ac:dyDescent="0.25">
      <c r="B9" s="11" t="s">
        <v>8</v>
      </c>
      <c r="D9" s="10">
        <f>D7-D8</f>
        <v>0</v>
      </c>
      <c r="E9" s="10"/>
      <c r="F9" s="10"/>
      <c r="I9" s="8"/>
    </row>
    <row r="10" spans="2:9" x14ac:dyDescent="0.25">
      <c r="B10" s="11"/>
      <c r="D10" s="10"/>
      <c r="E10" s="10"/>
      <c r="F10" s="10"/>
      <c r="I10" s="8"/>
    </row>
    <row r="11" spans="2:9" ht="69" x14ac:dyDescent="0.25">
      <c r="B11" s="9"/>
      <c r="C11" s="1" t="s">
        <v>15</v>
      </c>
      <c r="D11" s="19" t="s">
        <v>7</v>
      </c>
      <c r="E11" s="19" t="s">
        <v>25</v>
      </c>
      <c r="F11" s="19" t="s">
        <v>24</v>
      </c>
      <c r="G11" s="20" t="s">
        <v>26</v>
      </c>
      <c r="H11" s="19" t="s">
        <v>6</v>
      </c>
      <c r="I11" s="8"/>
    </row>
    <row r="12" spans="2:9" x14ac:dyDescent="0.25">
      <c r="B12" s="7" t="s">
        <v>5</v>
      </c>
      <c r="C12" s="26" t="s">
        <v>17</v>
      </c>
      <c r="D12" s="6">
        <f>IF(C12="BOOSTER 1",E12,F12)</f>
        <v>0</v>
      </c>
      <c r="E12" s="6">
        <f>G12*D2</f>
        <v>0</v>
      </c>
      <c r="F12" s="23"/>
      <c r="G12" s="24"/>
      <c r="H12" s="6">
        <f>IF(C12="BOOSTER 1",IF(D12&gt;D7/2,"Meteen",D7-(2*D12)),"NVT")</f>
        <v>0</v>
      </c>
      <c r="I12" s="8"/>
    </row>
    <row r="13" spans="2:9" x14ac:dyDescent="0.25">
      <c r="B13" s="7" t="s">
        <v>4</v>
      </c>
      <c r="C13" s="26" t="s">
        <v>18</v>
      </c>
      <c r="D13" s="6">
        <f>IF(C13="BOOSTER 2",E13,F13)</f>
        <v>0</v>
      </c>
      <c r="E13" s="6">
        <f>G13*D2</f>
        <v>0</v>
      </c>
      <c r="F13" s="23"/>
      <c r="G13" s="24"/>
      <c r="H13" s="6">
        <f>IF(C13="BOOSTER 2",IF(D13&gt;(D7-D12)/2,"Na P1",D7-D12-(2*D13)),"NVT")</f>
        <v>0</v>
      </c>
      <c r="I13" s="8"/>
    </row>
    <row r="14" spans="2:9" x14ac:dyDescent="0.25">
      <c r="B14" s="7" t="s">
        <v>3</v>
      </c>
      <c r="C14" s="26" t="s">
        <v>16</v>
      </c>
      <c r="D14" s="6">
        <f>IF(C14="BOOSTER 3",E14,F14)</f>
        <v>0</v>
      </c>
      <c r="E14" s="6">
        <f>G14*D2</f>
        <v>0</v>
      </c>
      <c r="F14" s="23"/>
      <c r="G14" s="24"/>
      <c r="H14" s="6" t="str">
        <f>IF(C14="BOOSTER 3",IF(D14&gt;(D7-D12-D13)/2,"Na P2",D7-D12-D13-(2*D14)),"NVT")</f>
        <v>NVT</v>
      </c>
      <c r="I14" s="8"/>
    </row>
    <row r="15" spans="2:9" x14ac:dyDescent="0.25">
      <c r="B15" s="7" t="s">
        <v>2</v>
      </c>
      <c r="C15" s="26" t="s">
        <v>16</v>
      </c>
      <c r="D15" s="6">
        <f>IF(C15="BOOSTER 4",E15,F15)</f>
        <v>0</v>
      </c>
      <c r="E15" s="6">
        <f>G15*D2</f>
        <v>0</v>
      </c>
      <c r="F15" s="23"/>
      <c r="G15" s="24"/>
      <c r="H15" s="6" t="str">
        <f>IF(C15="BOOSTER 4",IF(D15&gt;(D7-D12-D13-D14)/2,"Na P2",D7-D12-D13-D14-(2*D15)),"NVT")</f>
        <v>NVT</v>
      </c>
      <c r="I15" s="8"/>
    </row>
    <row r="16" spans="2:9" x14ac:dyDescent="0.25">
      <c r="B16" s="7" t="s">
        <v>1</v>
      </c>
      <c r="C16" s="26" t="s">
        <v>16</v>
      </c>
      <c r="D16" s="6">
        <f>IF(C16="BOOSTER 5",E16,F16)</f>
        <v>0</v>
      </c>
      <c r="E16" s="6">
        <f>G16*D2</f>
        <v>0</v>
      </c>
      <c r="F16" s="23"/>
      <c r="G16" s="24"/>
      <c r="H16" s="6" t="str">
        <f>IF(C16="BOOSTER 5",IF(D16&gt;(D7-D12-D13-D14-D15)/2,"Na P2",D7-D12-D13-D14-D15-(2*D16)),"NVT")</f>
        <v>NVT</v>
      </c>
      <c r="I16" s="8"/>
    </row>
    <row r="17" spans="2:9" ht="15.75" thickBot="1" x14ac:dyDescent="0.3">
      <c r="B17" s="5" t="s">
        <v>0</v>
      </c>
      <c r="C17" s="4"/>
      <c r="D17" s="3">
        <f>D7-SUM(D12:D16)</f>
        <v>0</v>
      </c>
      <c r="E17" s="3"/>
      <c r="F17" s="3"/>
      <c r="G17" s="2"/>
      <c r="H17" s="21"/>
      <c r="I17" s="22"/>
    </row>
  </sheetData>
  <sheetProtection sheet="1" objects="1" scenarios="1" selectLockedCells="1"/>
  <mergeCells count="1">
    <mergeCell ref="C4:E4"/>
  </mergeCells>
  <pageMargins left="0.7" right="0.7" top="0.75" bottom="0.75" header="0.3" footer="0.3"/>
  <pageSetup paperSize="9" orientation="portrait" horizontalDpi="0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AB39BC-26B8-435F-B8FF-B874E8BB91AC}">
          <x14:formula1>
            <xm:f>Lijst!$A$1:$A$6</xm:f>
          </x14:formula1>
          <xm:sqref>C12:C16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0B04-3362-4196-AD50-B5207E299889}">
  <dimension ref="A1:A6"/>
  <sheetViews>
    <sheetView workbookViewId="0">
      <selection activeCell="A7" sqref="A7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17</v>
      </c>
    </row>
    <row r="2" spans="1:1" x14ac:dyDescent="0.25">
      <c r="A2" s="1" t="s">
        <v>18</v>
      </c>
    </row>
    <row r="3" spans="1:1" x14ac:dyDescent="0.25">
      <c r="A3" s="1" t="s">
        <v>19</v>
      </c>
    </row>
    <row r="4" spans="1:1" x14ac:dyDescent="0.25">
      <c r="A4" s="1" t="s">
        <v>20</v>
      </c>
    </row>
    <row r="5" spans="1:1" x14ac:dyDescent="0.25">
      <c r="A5" s="1" t="s">
        <v>21</v>
      </c>
    </row>
    <row r="6" spans="1:1" x14ac:dyDescent="0.25">
      <c r="A6" s="1" t="s">
        <v>16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Rekentabel Boosters</vt:lpstr>
      <vt:lpstr>Lijst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Wingen</dc:creator>
  <cp:lastModifiedBy>Ralf Wingen</cp:lastModifiedBy>
  <dcterms:created xsi:type="dcterms:W3CDTF">2019-03-18T07:53:44Z</dcterms:created>
  <dcterms:modified xsi:type="dcterms:W3CDTF">2019-03-18T09:45:31Z</dcterms:modified>
</cp:coreProperties>
</file>