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Wingman\Hobby\J. Games\"/>
    </mc:Choice>
  </mc:AlternateContent>
  <xr:revisionPtr revIDLastSave="0" documentId="13_ncr:1_{063584BB-0B1C-4064-802C-730B47EF0083}" xr6:coauthVersionLast="40" xr6:coauthVersionMax="40" xr10:uidLastSave="{00000000-0000-0000-0000-000000000000}"/>
  <bookViews>
    <workbookView xWindow="-120" yWindow="-120" windowWidth="21840" windowHeight="13140" tabRatio="763" activeTab="4" xr2:uid="{05D371AA-80C2-4ECF-BA4C-40D4D5AD5A85}"/>
  </bookViews>
  <sheets>
    <sheet name="Start" sheetId="7" r:id="rId1"/>
    <sheet name="Onderzoek" sheetId="8" state="hidden" r:id="rId2"/>
    <sheet name="Info" sheetId="5" r:id="rId3"/>
    <sheet name="DAG 1" sheetId="6" r:id="rId4"/>
    <sheet name="DAG 2" sheetId="9" r:id="rId5"/>
    <sheet name="DAG 3" sheetId="10" r:id="rId6"/>
    <sheet name="DAG 4" sheetId="11" r:id="rId7"/>
    <sheet name="DAG 5" sheetId="12" r:id="rId8"/>
    <sheet name="DAG 6" sheetId="13" r:id="rId9"/>
    <sheet name="DAG 7" sheetId="14" r:id="rId10"/>
    <sheet name="DAG 8" sheetId="15" r:id="rId11"/>
    <sheet name="DAG 9" sheetId="16" r:id="rId12"/>
    <sheet name="DAG 10" sheetId="17" r:id="rId13"/>
    <sheet name="DAG 11" sheetId="18" r:id="rId14"/>
    <sheet name="DAG 12" sheetId="19" r:id="rId15"/>
    <sheet name="DAG 13" sheetId="20" r:id="rId16"/>
    <sheet name="DAG 14" sheetId="21" r:id="rId17"/>
    <sheet name="DAG 15" sheetId="22" r:id="rId18"/>
    <sheet name="Bronnen" sheetId="4" state="hidden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5" l="1"/>
  <c r="J2" i="5"/>
  <c r="J9" i="5"/>
  <c r="Z6" i="6"/>
  <c r="AA6" i="6"/>
  <c r="AB6" i="6"/>
  <c r="AC6" i="6"/>
  <c r="Z7" i="6"/>
  <c r="AA7" i="6"/>
  <c r="AB7" i="6"/>
  <c r="AC7" i="6"/>
  <c r="Z8" i="6"/>
  <c r="AA8" i="6"/>
  <c r="AB8" i="6"/>
  <c r="AC8" i="6"/>
  <c r="Z9" i="6"/>
  <c r="AA9" i="6"/>
  <c r="AB9" i="6"/>
  <c r="AC9" i="6"/>
  <c r="Z10" i="6"/>
  <c r="AA10" i="6"/>
  <c r="AB10" i="6"/>
  <c r="AC10" i="6"/>
  <c r="Z11" i="6"/>
  <c r="AA11" i="6"/>
  <c r="AB11" i="6"/>
  <c r="AC11" i="6"/>
  <c r="Z12" i="6"/>
  <c r="AA12" i="6"/>
  <c r="AB12" i="6"/>
  <c r="AC12" i="6"/>
  <c r="Z13" i="6"/>
  <c r="AA13" i="6"/>
  <c r="AB13" i="6"/>
  <c r="AC13" i="6"/>
  <c r="Z14" i="6"/>
  <c r="AA14" i="6"/>
  <c r="AB14" i="6"/>
  <c r="AC14" i="6"/>
  <c r="Z15" i="6"/>
  <c r="AA15" i="6"/>
  <c r="AB15" i="6"/>
  <c r="AC15" i="6"/>
  <c r="Z16" i="6"/>
  <c r="AA16" i="6"/>
  <c r="AB16" i="6"/>
  <c r="AC16" i="6"/>
  <c r="Z17" i="6"/>
  <c r="AA17" i="6"/>
  <c r="AB17" i="6"/>
  <c r="AC17" i="6"/>
  <c r="Z18" i="6"/>
  <c r="AA18" i="6"/>
  <c r="AB18" i="6"/>
  <c r="AC18" i="6"/>
  <c r="Z19" i="6"/>
  <c r="AA19" i="6"/>
  <c r="AB19" i="6"/>
  <c r="AC19" i="6"/>
  <c r="Z20" i="6"/>
  <c r="AA20" i="6"/>
  <c r="AB20" i="6"/>
  <c r="AC20" i="6"/>
  <c r="Z21" i="6"/>
  <c r="AA21" i="6"/>
  <c r="AB21" i="6"/>
  <c r="AC21" i="6"/>
  <c r="Z22" i="6"/>
  <c r="AA22" i="6"/>
  <c r="AB22" i="6"/>
  <c r="AC22" i="6"/>
  <c r="Z23" i="6"/>
  <c r="AA23" i="6"/>
  <c r="AB23" i="6"/>
  <c r="AC23" i="6"/>
  <c r="Z24" i="6"/>
  <c r="AA24" i="6"/>
  <c r="AB24" i="6"/>
  <c r="AC24" i="6"/>
  <c r="Z25" i="6"/>
  <c r="AA25" i="6"/>
  <c r="AB25" i="6"/>
  <c r="AC25" i="6"/>
  <c r="Z26" i="6"/>
  <c r="AA26" i="6"/>
  <c r="AB26" i="6"/>
  <c r="AC26" i="6"/>
  <c r="Z27" i="6"/>
  <c r="AA27" i="6"/>
  <c r="AB27" i="6"/>
  <c r="AC27" i="6"/>
  <c r="Z28" i="6"/>
  <c r="AA28" i="6"/>
  <c r="AB28" i="6"/>
  <c r="AC28" i="6"/>
  <c r="Z29" i="6"/>
  <c r="AA29" i="6"/>
  <c r="AB29" i="6"/>
  <c r="AC29" i="6"/>
  <c r="Z30" i="6"/>
  <c r="AA30" i="6"/>
  <c r="AB30" i="6"/>
  <c r="AC30" i="6"/>
  <c r="Z31" i="6"/>
  <c r="AA31" i="6"/>
  <c r="AB31" i="6"/>
  <c r="AC31" i="6"/>
  <c r="Z32" i="6"/>
  <c r="AA32" i="6"/>
  <c r="AB32" i="6"/>
  <c r="AC32" i="6"/>
  <c r="Z33" i="6"/>
  <c r="AA33" i="6"/>
  <c r="AB33" i="6"/>
  <c r="AC33" i="6"/>
  <c r="Z34" i="6"/>
  <c r="AA34" i="6"/>
  <c r="AB34" i="6"/>
  <c r="AC34" i="6"/>
  <c r="Z35" i="6"/>
  <c r="AA35" i="6"/>
  <c r="AB35" i="6"/>
  <c r="AC35" i="6"/>
  <c r="Z36" i="6"/>
  <c r="AA36" i="6"/>
  <c r="AB36" i="6"/>
  <c r="AC36" i="6"/>
  <c r="Z37" i="6"/>
  <c r="AA37" i="6"/>
  <c r="AB37" i="6"/>
  <c r="AC37" i="6"/>
  <c r="Z38" i="6"/>
  <c r="AA38" i="6"/>
  <c r="AB38" i="6"/>
  <c r="AC38" i="6"/>
  <c r="Z39" i="6"/>
  <c r="AA39" i="6"/>
  <c r="AB39" i="6"/>
  <c r="AC39" i="6"/>
  <c r="Z40" i="6"/>
  <c r="AA40" i="6"/>
  <c r="AB40" i="6"/>
  <c r="AC40" i="6"/>
  <c r="Z41" i="6"/>
  <c r="AA41" i="6"/>
  <c r="AB41" i="6"/>
  <c r="AC41" i="6"/>
  <c r="Z42" i="6"/>
  <c r="AA42" i="6"/>
  <c r="AB42" i="6"/>
  <c r="AC42" i="6"/>
  <c r="Z43" i="6"/>
  <c r="AA43" i="6"/>
  <c r="AB43" i="6"/>
  <c r="AC43" i="6"/>
  <c r="Z44" i="6"/>
  <c r="AA44" i="6"/>
  <c r="AB44" i="6"/>
  <c r="AC44" i="6"/>
  <c r="Z45" i="6"/>
  <c r="AA45" i="6"/>
  <c r="AB45" i="6"/>
  <c r="AC45" i="6"/>
  <c r="AC5" i="6"/>
  <c r="AB5" i="6"/>
  <c r="AA5" i="6"/>
  <c r="Z5" i="6"/>
  <c r="Z6" i="9"/>
  <c r="AA6" i="9"/>
  <c r="AB6" i="9"/>
  <c r="AC6" i="9"/>
  <c r="Z7" i="9"/>
  <c r="AA7" i="9"/>
  <c r="AB7" i="9"/>
  <c r="AC7" i="9"/>
  <c r="Z8" i="9"/>
  <c r="AA8" i="9"/>
  <c r="AB8" i="9"/>
  <c r="AC8" i="9"/>
  <c r="Z9" i="9"/>
  <c r="AA9" i="9"/>
  <c r="AB9" i="9"/>
  <c r="AC9" i="9"/>
  <c r="Z10" i="9"/>
  <c r="AA10" i="9"/>
  <c r="AB10" i="9"/>
  <c r="AC10" i="9"/>
  <c r="Z11" i="9"/>
  <c r="AA11" i="9"/>
  <c r="AB11" i="9"/>
  <c r="AC11" i="9"/>
  <c r="Z12" i="9"/>
  <c r="AA12" i="9"/>
  <c r="AB12" i="9"/>
  <c r="AC12" i="9"/>
  <c r="Z13" i="9"/>
  <c r="AA13" i="9"/>
  <c r="AB13" i="9"/>
  <c r="AC13" i="9"/>
  <c r="Z14" i="9"/>
  <c r="AA14" i="9"/>
  <c r="AB14" i="9"/>
  <c r="AC14" i="9"/>
  <c r="Z15" i="9"/>
  <c r="AA15" i="9"/>
  <c r="AB15" i="9"/>
  <c r="AC15" i="9"/>
  <c r="Z16" i="9"/>
  <c r="AA16" i="9"/>
  <c r="AB16" i="9"/>
  <c r="AC16" i="9"/>
  <c r="Z17" i="9"/>
  <c r="AA17" i="9"/>
  <c r="AB17" i="9"/>
  <c r="AC17" i="9"/>
  <c r="Z18" i="9"/>
  <c r="AA18" i="9"/>
  <c r="AB18" i="9"/>
  <c r="AC18" i="9"/>
  <c r="Z19" i="9"/>
  <c r="AA19" i="9"/>
  <c r="AB19" i="9"/>
  <c r="AC19" i="9"/>
  <c r="Z20" i="9"/>
  <c r="AA20" i="9"/>
  <c r="AB20" i="9"/>
  <c r="AC20" i="9"/>
  <c r="Z21" i="9"/>
  <c r="AA21" i="9"/>
  <c r="AB21" i="9"/>
  <c r="AC21" i="9"/>
  <c r="Z22" i="9"/>
  <c r="AA22" i="9"/>
  <c r="AB22" i="9"/>
  <c r="AC22" i="9"/>
  <c r="Z23" i="9"/>
  <c r="AA23" i="9"/>
  <c r="AB23" i="9"/>
  <c r="AC23" i="9"/>
  <c r="Z24" i="9"/>
  <c r="AA24" i="9"/>
  <c r="AB24" i="9"/>
  <c r="AC24" i="9"/>
  <c r="Z25" i="9"/>
  <c r="AA25" i="9"/>
  <c r="AB25" i="9"/>
  <c r="AC25" i="9"/>
  <c r="Z26" i="9"/>
  <c r="AA26" i="9"/>
  <c r="AB26" i="9"/>
  <c r="AC26" i="9"/>
  <c r="Z27" i="9"/>
  <c r="AA27" i="9"/>
  <c r="AB27" i="9"/>
  <c r="AC27" i="9"/>
  <c r="Z28" i="9"/>
  <c r="AA28" i="9"/>
  <c r="AB28" i="9"/>
  <c r="AC28" i="9"/>
  <c r="Z29" i="9"/>
  <c r="AA29" i="9"/>
  <c r="AB29" i="9"/>
  <c r="AC29" i="9"/>
  <c r="Z30" i="9"/>
  <c r="AA30" i="9"/>
  <c r="AB30" i="9"/>
  <c r="AC30" i="9"/>
  <c r="Z31" i="9"/>
  <c r="AA31" i="9"/>
  <c r="AB31" i="9"/>
  <c r="AC31" i="9"/>
  <c r="Z32" i="9"/>
  <c r="AA32" i="9"/>
  <c r="AB32" i="9"/>
  <c r="AC32" i="9"/>
  <c r="Z33" i="9"/>
  <c r="AA33" i="9"/>
  <c r="AB33" i="9"/>
  <c r="AC33" i="9"/>
  <c r="Z34" i="9"/>
  <c r="AA34" i="9"/>
  <c r="AB34" i="9"/>
  <c r="AC34" i="9"/>
  <c r="Z35" i="9"/>
  <c r="AA35" i="9"/>
  <c r="AB35" i="9"/>
  <c r="AC35" i="9"/>
  <c r="Z36" i="9"/>
  <c r="AA36" i="9"/>
  <c r="AB36" i="9"/>
  <c r="AC36" i="9"/>
  <c r="Z37" i="9"/>
  <c r="AA37" i="9"/>
  <c r="AB37" i="9"/>
  <c r="AC37" i="9"/>
  <c r="Z38" i="9"/>
  <c r="AA38" i="9"/>
  <c r="AB38" i="9"/>
  <c r="AC38" i="9"/>
  <c r="Z39" i="9"/>
  <c r="AA39" i="9"/>
  <c r="AB39" i="9"/>
  <c r="AC39" i="9"/>
  <c r="Z40" i="9"/>
  <c r="AA40" i="9"/>
  <c r="AB40" i="9"/>
  <c r="AC40" i="9"/>
  <c r="Z41" i="9"/>
  <c r="AA41" i="9"/>
  <c r="AB41" i="9"/>
  <c r="AC41" i="9"/>
  <c r="Z42" i="9"/>
  <c r="AA42" i="9"/>
  <c r="AB42" i="9"/>
  <c r="AC42" i="9"/>
  <c r="Z43" i="9"/>
  <c r="AA43" i="9"/>
  <c r="AB43" i="9"/>
  <c r="AC43" i="9"/>
  <c r="Z44" i="9"/>
  <c r="AA44" i="9"/>
  <c r="AB44" i="9"/>
  <c r="AC44" i="9"/>
  <c r="Z45" i="9"/>
  <c r="AA45" i="9"/>
  <c r="AB45" i="9"/>
  <c r="AC45" i="9"/>
  <c r="AC5" i="9"/>
  <c r="AB5" i="9"/>
  <c r="AA5" i="9"/>
  <c r="Z5" i="9"/>
  <c r="Y5" i="9"/>
  <c r="Z6" i="10"/>
  <c r="AA6" i="10"/>
  <c r="AB6" i="10"/>
  <c r="AC6" i="10"/>
  <c r="Z7" i="10"/>
  <c r="AA7" i="10"/>
  <c r="AB7" i="10"/>
  <c r="AC7" i="10"/>
  <c r="Z8" i="10"/>
  <c r="AA8" i="10"/>
  <c r="AB8" i="10"/>
  <c r="AC8" i="10"/>
  <c r="Z9" i="10"/>
  <c r="AA9" i="10"/>
  <c r="AB9" i="10"/>
  <c r="AC9" i="10"/>
  <c r="Z10" i="10"/>
  <c r="AA10" i="10"/>
  <c r="AB10" i="10"/>
  <c r="AC10" i="10"/>
  <c r="Z11" i="10"/>
  <c r="AA11" i="10"/>
  <c r="AB11" i="10"/>
  <c r="AC11" i="10"/>
  <c r="Z12" i="10"/>
  <c r="AA12" i="10"/>
  <c r="AB12" i="10"/>
  <c r="AC12" i="10"/>
  <c r="Z13" i="10"/>
  <c r="AA13" i="10"/>
  <c r="AB13" i="10"/>
  <c r="AC13" i="10"/>
  <c r="Z14" i="10"/>
  <c r="AA14" i="10"/>
  <c r="AB14" i="10"/>
  <c r="AC14" i="10"/>
  <c r="Z15" i="10"/>
  <c r="AA15" i="10"/>
  <c r="AB15" i="10"/>
  <c r="AC15" i="10"/>
  <c r="Z16" i="10"/>
  <c r="AA16" i="10"/>
  <c r="AB16" i="10"/>
  <c r="AC16" i="10"/>
  <c r="Z17" i="10"/>
  <c r="AA17" i="10"/>
  <c r="AB17" i="10"/>
  <c r="AC17" i="10"/>
  <c r="Z18" i="10"/>
  <c r="AA18" i="10"/>
  <c r="AB18" i="10"/>
  <c r="AC18" i="10"/>
  <c r="Z19" i="10"/>
  <c r="AA19" i="10"/>
  <c r="AB19" i="10"/>
  <c r="AC19" i="10"/>
  <c r="Z20" i="10"/>
  <c r="AA20" i="10"/>
  <c r="AB20" i="10"/>
  <c r="AC20" i="10"/>
  <c r="Z21" i="10"/>
  <c r="AA21" i="10"/>
  <c r="AB21" i="10"/>
  <c r="AC21" i="10"/>
  <c r="Z22" i="10"/>
  <c r="AA22" i="10"/>
  <c r="AB22" i="10"/>
  <c r="AC22" i="10"/>
  <c r="Z23" i="10"/>
  <c r="AA23" i="10"/>
  <c r="AB23" i="10"/>
  <c r="AC23" i="10"/>
  <c r="Z24" i="10"/>
  <c r="AA24" i="10"/>
  <c r="AB24" i="10"/>
  <c r="AC24" i="10"/>
  <c r="Z25" i="10"/>
  <c r="AA25" i="10"/>
  <c r="AB25" i="10"/>
  <c r="AC25" i="10"/>
  <c r="Z26" i="10"/>
  <c r="AA26" i="10"/>
  <c r="AB26" i="10"/>
  <c r="AC26" i="10"/>
  <c r="Z27" i="10"/>
  <c r="AA27" i="10"/>
  <c r="AB27" i="10"/>
  <c r="AC27" i="10"/>
  <c r="Z28" i="10"/>
  <c r="AA28" i="10"/>
  <c r="AB28" i="10"/>
  <c r="AC28" i="10"/>
  <c r="Z29" i="10"/>
  <c r="AA29" i="10"/>
  <c r="AB29" i="10"/>
  <c r="AC29" i="10"/>
  <c r="Z30" i="10"/>
  <c r="AA30" i="10"/>
  <c r="AB30" i="10"/>
  <c r="AC30" i="10"/>
  <c r="Z31" i="10"/>
  <c r="AA31" i="10"/>
  <c r="AB31" i="10"/>
  <c r="AC31" i="10"/>
  <c r="Z32" i="10"/>
  <c r="AA32" i="10"/>
  <c r="AB32" i="10"/>
  <c r="AC32" i="10"/>
  <c r="Z33" i="10"/>
  <c r="AA33" i="10"/>
  <c r="AB33" i="10"/>
  <c r="AC33" i="10"/>
  <c r="Z34" i="10"/>
  <c r="AA34" i="10"/>
  <c r="AB34" i="10"/>
  <c r="AC34" i="10"/>
  <c r="Z35" i="10"/>
  <c r="AA35" i="10"/>
  <c r="AB35" i="10"/>
  <c r="AC35" i="10"/>
  <c r="Z36" i="10"/>
  <c r="AA36" i="10"/>
  <c r="AB36" i="10"/>
  <c r="AC36" i="10"/>
  <c r="Z37" i="10"/>
  <c r="AA37" i="10"/>
  <c r="AB37" i="10"/>
  <c r="AC37" i="10"/>
  <c r="Z38" i="10"/>
  <c r="AA38" i="10"/>
  <c r="AB38" i="10"/>
  <c r="AC38" i="10"/>
  <c r="Z39" i="10"/>
  <c r="AA39" i="10"/>
  <c r="AB39" i="10"/>
  <c r="AC39" i="10"/>
  <c r="Z40" i="10"/>
  <c r="AA40" i="10"/>
  <c r="AB40" i="10"/>
  <c r="AC40" i="10"/>
  <c r="Z41" i="10"/>
  <c r="AA41" i="10"/>
  <c r="AB41" i="10"/>
  <c r="AC41" i="10"/>
  <c r="Z42" i="10"/>
  <c r="AA42" i="10"/>
  <c r="AB42" i="10"/>
  <c r="AC42" i="10"/>
  <c r="Z43" i="10"/>
  <c r="AA43" i="10"/>
  <c r="AB43" i="10"/>
  <c r="AC43" i="10"/>
  <c r="Z44" i="10"/>
  <c r="AA44" i="10"/>
  <c r="AB44" i="10"/>
  <c r="AC44" i="10"/>
  <c r="Z45" i="10"/>
  <c r="AA45" i="10"/>
  <c r="AB45" i="10"/>
  <c r="AC45" i="10"/>
  <c r="Z6" i="11"/>
  <c r="AA6" i="11"/>
  <c r="AB6" i="11"/>
  <c r="AC6" i="11"/>
  <c r="Z7" i="11"/>
  <c r="AA7" i="11"/>
  <c r="AB7" i="11"/>
  <c r="AC7" i="11"/>
  <c r="Z8" i="11"/>
  <c r="AA8" i="11"/>
  <c r="AB8" i="11"/>
  <c r="AC8" i="11"/>
  <c r="Z9" i="11"/>
  <c r="AA9" i="11"/>
  <c r="AB9" i="11"/>
  <c r="AC9" i="11"/>
  <c r="Z10" i="11"/>
  <c r="AA10" i="11"/>
  <c r="AB10" i="11"/>
  <c r="AC10" i="11"/>
  <c r="Z11" i="11"/>
  <c r="AA11" i="11"/>
  <c r="AB11" i="11"/>
  <c r="AC11" i="11"/>
  <c r="Z12" i="11"/>
  <c r="AA12" i="11"/>
  <c r="AB12" i="11"/>
  <c r="AC12" i="11"/>
  <c r="Z13" i="11"/>
  <c r="AA13" i="11"/>
  <c r="AB13" i="11"/>
  <c r="AC13" i="11"/>
  <c r="Z14" i="11"/>
  <c r="AA14" i="11"/>
  <c r="AB14" i="11"/>
  <c r="AC14" i="11"/>
  <c r="Z15" i="11"/>
  <c r="AA15" i="11"/>
  <c r="AB15" i="11"/>
  <c r="AC15" i="11"/>
  <c r="Z16" i="11"/>
  <c r="AA16" i="11"/>
  <c r="AB16" i="11"/>
  <c r="AC16" i="11"/>
  <c r="Z17" i="11"/>
  <c r="AA17" i="11"/>
  <c r="AB17" i="11"/>
  <c r="AC17" i="11"/>
  <c r="Z18" i="11"/>
  <c r="AA18" i="11"/>
  <c r="AB18" i="11"/>
  <c r="AC18" i="11"/>
  <c r="Z19" i="11"/>
  <c r="AA19" i="11"/>
  <c r="AB19" i="11"/>
  <c r="AC19" i="11"/>
  <c r="Z20" i="11"/>
  <c r="AA20" i="11"/>
  <c r="AB20" i="11"/>
  <c r="AC20" i="11"/>
  <c r="Z21" i="11"/>
  <c r="AA21" i="11"/>
  <c r="AB21" i="11"/>
  <c r="AC21" i="11"/>
  <c r="Z22" i="11"/>
  <c r="AA22" i="11"/>
  <c r="AB22" i="11"/>
  <c r="AC22" i="11"/>
  <c r="Z23" i="11"/>
  <c r="AA23" i="11"/>
  <c r="AB23" i="11"/>
  <c r="AC23" i="11"/>
  <c r="Z24" i="11"/>
  <c r="AA24" i="11"/>
  <c r="AB24" i="11"/>
  <c r="AC24" i="11"/>
  <c r="Z25" i="11"/>
  <c r="AA25" i="11"/>
  <c r="AB25" i="11"/>
  <c r="AC25" i="11"/>
  <c r="Z26" i="11"/>
  <c r="AA26" i="11"/>
  <c r="AB26" i="11"/>
  <c r="AC26" i="11"/>
  <c r="Z27" i="11"/>
  <c r="AA27" i="11"/>
  <c r="AB27" i="11"/>
  <c r="AC27" i="11"/>
  <c r="Z28" i="11"/>
  <c r="AA28" i="11"/>
  <c r="AB28" i="11"/>
  <c r="AC28" i="11"/>
  <c r="Z29" i="11"/>
  <c r="AA29" i="11"/>
  <c r="AB29" i="11"/>
  <c r="AC29" i="11"/>
  <c r="Z30" i="11"/>
  <c r="AA30" i="11"/>
  <c r="AB30" i="11"/>
  <c r="AC30" i="11"/>
  <c r="Z31" i="11"/>
  <c r="AA31" i="11"/>
  <c r="AB31" i="11"/>
  <c r="AC31" i="11"/>
  <c r="Z32" i="11"/>
  <c r="AA32" i="11"/>
  <c r="AB32" i="11"/>
  <c r="AC32" i="11"/>
  <c r="Z33" i="11"/>
  <c r="AA33" i="11"/>
  <c r="AB33" i="11"/>
  <c r="AC33" i="11"/>
  <c r="Z34" i="11"/>
  <c r="AA34" i="11"/>
  <c r="AB34" i="11"/>
  <c r="AC34" i="11"/>
  <c r="Z35" i="11"/>
  <c r="AA35" i="11"/>
  <c r="AB35" i="11"/>
  <c r="AC35" i="11"/>
  <c r="Z36" i="11"/>
  <c r="AA36" i="11"/>
  <c r="AB36" i="11"/>
  <c r="AC36" i="11"/>
  <c r="Z37" i="11"/>
  <c r="AA37" i="11"/>
  <c r="AB37" i="11"/>
  <c r="AC37" i="11"/>
  <c r="Z38" i="11"/>
  <c r="AA38" i="11"/>
  <c r="AB38" i="11"/>
  <c r="AC38" i="11"/>
  <c r="Z39" i="11"/>
  <c r="AA39" i="11"/>
  <c r="AB39" i="11"/>
  <c r="AC39" i="11"/>
  <c r="Z40" i="11"/>
  <c r="AA40" i="11"/>
  <c r="AB40" i="11"/>
  <c r="AC40" i="11"/>
  <c r="Z41" i="11"/>
  <c r="AA41" i="11"/>
  <c r="AB41" i="11"/>
  <c r="AC41" i="11"/>
  <c r="Z42" i="11"/>
  <c r="AA42" i="11"/>
  <c r="AB42" i="11"/>
  <c r="AC42" i="11"/>
  <c r="Z43" i="11"/>
  <c r="AA43" i="11"/>
  <c r="AB43" i="11"/>
  <c r="AC43" i="11"/>
  <c r="Z44" i="11"/>
  <c r="AA44" i="11"/>
  <c r="AB44" i="11"/>
  <c r="AC44" i="11"/>
  <c r="Z45" i="11"/>
  <c r="AA45" i="11"/>
  <c r="AB45" i="11"/>
  <c r="AC45" i="11"/>
  <c r="Z6" i="12"/>
  <c r="AA6" i="12"/>
  <c r="AB6" i="12"/>
  <c r="AC6" i="12"/>
  <c r="Z7" i="12"/>
  <c r="AA7" i="12"/>
  <c r="AB7" i="12"/>
  <c r="AC7" i="12"/>
  <c r="Z8" i="12"/>
  <c r="AA8" i="12"/>
  <c r="AB8" i="12"/>
  <c r="AC8" i="12"/>
  <c r="Z9" i="12"/>
  <c r="AA9" i="12"/>
  <c r="AB9" i="12"/>
  <c r="AC9" i="12"/>
  <c r="Z10" i="12"/>
  <c r="AA10" i="12"/>
  <c r="AB10" i="12"/>
  <c r="AC10" i="12"/>
  <c r="Z11" i="12"/>
  <c r="AA11" i="12"/>
  <c r="AB11" i="12"/>
  <c r="AC11" i="12"/>
  <c r="Z12" i="12"/>
  <c r="AA12" i="12"/>
  <c r="AB12" i="12"/>
  <c r="AC12" i="12"/>
  <c r="Z13" i="12"/>
  <c r="AA13" i="12"/>
  <c r="AB13" i="12"/>
  <c r="AC13" i="12"/>
  <c r="Z14" i="12"/>
  <c r="AA14" i="12"/>
  <c r="AB14" i="12"/>
  <c r="AC14" i="12"/>
  <c r="Z15" i="12"/>
  <c r="AA15" i="12"/>
  <c r="AB15" i="12"/>
  <c r="AC15" i="12"/>
  <c r="Z16" i="12"/>
  <c r="AA16" i="12"/>
  <c r="AB16" i="12"/>
  <c r="AC16" i="12"/>
  <c r="Z17" i="12"/>
  <c r="AA17" i="12"/>
  <c r="AB17" i="12"/>
  <c r="AC17" i="12"/>
  <c r="Z18" i="12"/>
  <c r="AA18" i="12"/>
  <c r="AB18" i="12"/>
  <c r="AC18" i="12"/>
  <c r="Z19" i="12"/>
  <c r="AA19" i="12"/>
  <c r="AB19" i="12"/>
  <c r="AC19" i="12"/>
  <c r="Z20" i="12"/>
  <c r="AA20" i="12"/>
  <c r="AB20" i="12"/>
  <c r="AC20" i="12"/>
  <c r="Z21" i="12"/>
  <c r="AA21" i="12"/>
  <c r="AB21" i="12"/>
  <c r="AC21" i="12"/>
  <c r="Z22" i="12"/>
  <c r="AA22" i="12"/>
  <c r="AB22" i="12"/>
  <c r="AC22" i="12"/>
  <c r="Z23" i="12"/>
  <c r="AA23" i="12"/>
  <c r="AB23" i="12"/>
  <c r="AC23" i="12"/>
  <c r="Z24" i="12"/>
  <c r="AA24" i="12"/>
  <c r="AB24" i="12"/>
  <c r="AC24" i="12"/>
  <c r="Z25" i="12"/>
  <c r="AA25" i="12"/>
  <c r="AB25" i="12"/>
  <c r="AC25" i="12"/>
  <c r="Z26" i="12"/>
  <c r="AA26" i="12"/>
  <c r="AB26" i="12"/>
  <c r="AC26" i="12"/>
  <c r="Z27" i="12"/>
  <c r="AA27" i="12"/>
  <c r="AB27" i="12"/>
  <c r="AC27" i="12"/>
  <c r="Z28" i="12"/>
  <c r="AA28" i="12"/>
  <c r="AB28" i="12"/>
  <c r="AC28" i="12"/>
  <c r="Z29" i="12"/>
  <c r="AA29" i="12"/>
  <c r="AB29" i="12"/>
  <c r="AC29" i="12"/>
  <c r="Z30" i="12"/>
  <c r="AA30" i="12"/>
  <c r="AB30" i="12"/>
  <c r="AC30" i="12"/>
  <c r="Z31" i="12"/>
  <c r="AA31" i="12"/>
  <c r="AB31" i="12"/>
  <c r="AC31" i="12"/>
  <c r="Z32" i="12"/>
  <c r="AA32" i="12"/>
  <c r="AB32" i="12"/>
  <c r="AC32" i="12"/>
  <c r="Z33" i="12"/>
  <c r="AA33" i="12"/>
  <c r="AB33" i="12"/>
  <c r="AC33" i="12"/>
  <c r="Z34" i="12"/>
  <c r="AA34" i="12"/>
  <c r="AB34" i="12"/>
  <c r="AC34" i="12"/>
  <c r="Z35" i="12"/>
  <c r="AA35" i="12"/>
  <c r="AB35" i="12"/>
  <c r="AC35" i="12"/>
  <c r="Z36" i="12"/>
  <c r="AA36" i="12"/>
  <c r="AB36" i="12"/>
  <c r="AC36" i="12"/>
  <c r="Z37" i="12"/>
  <c r="AA37" i="12"/>
  <c r="AB37" i="12"/>
  <c r="AC37" i="12"/>
  <c r="Z38" i="12"/>
  <c r="AA38" i="12"/>
  <c r="AB38" i="12"/>
  <c r="AC38" i="12"/>
  <c r="Z39" i="12"/>
  <c r="AA39" i="12"/>
  <c r="AB39" i="12"/>
  <c r="AC39" i="12"/>
  <c r="Z40" i="12"/>
  <c r="AA40" i="12"/>
  <c r="AB40" i="12"/>
  <c r="AC40" i="12"/>
  <c r="Z41" i="12"/>
  <c r="AA41" i="12"/>
  <c r="AB41" i="12"/>
  <c r="AC41" i="12"/>
  <c r="Z42" i="12"/>
  <c r="AA42" i="12"/>
  <c r="AB42" i="12"/>
  <c r="AC42" i="12"/>
  <c r="Z43" i="12"/>
  <c r="AA43" i="12"/>
  <c r="AB43" i="12"/>
  <c r="AC43" i="12"/>
  <c r="Z44" i="12"/>
  <c r="AA44" i="12"/>
  <c r="AB44" i="12"/>
  <c r="AC44" i="12"/>
  <c r="Z45" i="12"/>
  <c r="AA45" i="12"/>
  <c r="AB45" i="12"/>
  <c r="AC45" i="12"/>
  <c r="AC5" i="10"/>
  <c r="AC5" i="11"/>
  <c r="AC5" i="12"/>
  <c r="AB5" i="10"/>
  <c r="AB5" i="11"/>
  <c r="AB5" i="12"/>
  <c r="AA5" i="10"/>
  <c r="AA5" i="11"/>
  <c r="AA5" i="12"/>
  <c r="Z5" i="10"/>
  <c r="Z5" i="11"/>
  <c r="Z5" i="12"/>
  <c r="Z6" i="16"/>
  <c r="AA6" i="16"/>
  <c r="AB6" i="16"/>
  <c r="AC6" i="16"/>
  <c r="Z7" i="16"/>
  <c r="AA7" i="16"/>
  <c r="AB7" i="16"/>
  <c r="AC7" i="16"/>
  <c r="Z8" i="16"/>
  <c r="AA8" i="16"/>
  <c r="AB8" i="16"/>
  <c r="AC8" i="16"/>
  <c r="Z9" i="16"/>
  <c r="AA9" i="16"/>
  <c r="AB9" i="16"/>
  <c r="AC9" i="16"/>
  <c r="Z10" i="16"/>
  <c r="AA10" i="16"/>
  <c r="AB10" i="16"/>
  <c r="AC10" i="16"/>
  <c r="Z11" i="16"/>
  <c r="AA11" i="16"/>
  <c r="AB11" i="16"/>
  <c r="AC11" i="16"/>
  <c r="Z12" i="16"/>
  <c r="AA12" i="16"/>
  <c r="AB12" i="16"/>
  <c r="AC12" i="16"/>
  <c r="Z13" i="16"/>
  <c r="AA13" i="16"/>
  <c r="AB13" i="16"/>
  <c r="AC13" i="16"/>
  <c r="Z14" i="16"/>
  <c r="AA14" i="16"/>
  <c r="AB14" i="16"/>
  <c r="AC14" i="16"/>
  <c r="Z15" i="16"/>
  <c r="AA15" i="16"/>
  <c r="AB15" i="16"/>
  <c r="AC15" i="16"/>
  <c r="Z16" i="16"/>
  <c r="AA16" i="16"/>
  <c r="AB16" i="16"/>
  <c r="AC16" i="16"/>
  <c r="Z17" i="16"/>
  <c r="AA17" i="16"/>
  <c r="AB17" i="16"/>
  <c r="AC17" i="16"/>
  <c r="Z18" i="16"/>
  <c r="AA18" i="16"/>
  <c r="AB18" i="16"/>
  <c r="AC18" i="16"/>
  <c r="Z19" i="16"/>
  <c r="AA19" i="16"/>
  <c r="AB19" i="16"/>
  <c r="AC19" i="16"/>
  <c r="Z20" i="16"/>
  <c r="AA20" i="16"/>
  <c r="AB20" i="16"/>
  <c r="AC20" i="16"/>
  <c r="Z21" i="16"/>
  <c r="AA21" i="16"/>
  <c r="AB21" i="16"/>
  <c r="AC21" i="16"/>
  <c r="Z22" i="16"/>
  <c r="AA22" i="16"/>
  <c r="AB22" i="16"/>
  <c r="AC22" i="16"/>
  <c r="Z23" i="16"/>
  <c r="AA23" i="16"/>
  <c r="AB23" i="16"/>
  <c r="AC23" i="16"/>
  <c r="Z24" i="16"/>
  <c r="AA24" i="16"/>
  <c r="AB24" i="16"/>
  <c r="AC24" i="16"/>
  <c r="Z25" i="16"/>
  <c r="AA25" i="16"/>
  <c r="AB25" i="16"/>
  <c r="AC25" i="16"/>
  <c r="Z26" i="16"/>
  <c r="AA26" i="16"/>
  <c r="AB26" i="16"/>
  <c r="AC26" i="16"/>
  <c r="Z27" i="16"/>
  <c r="AA27" i="16"/>
  <c r="AB27" i="16"/>
  <c r="AC27" i="16"/>
  <c r="Z28" i="16"/>
  <c r="AA28" i="16"/>
  <c r="AB28" i="16"/>
  <c r="AC28" i="16"/>
  <c r="Z29" i="16"/>
  <c r="AA29" i="16"/>
  <c r="AB29" i="16"/>
  <c r="AC29" i="16"/>
  <c r="Z30" i="16"/>
  <c r="AA30" i="16"/>
  <c r="AB30" i="16"/>
  <c r="AC30" i="16"/>
  <c r="Z31" i="16"/>
  <c r="AA31" i="16"/>
  <c r="AB31" i="16"/>
  <c r="AC31" i="16"/>
  <c r="Z32" i="16"/>
  <c r="AA32" i="16"/>
  <c r="AB32" i="16"/>
  <c r="AC32" i="16"/>
  <c r="Z33" i="16"/>
  <c r="AA33" i="16"/>
  <c r="AB33" i="16"/>
  <c r="AC33" i="16"/>
  <c r="Z34" i="16"/>
  <c r="AA34" i="16"/>
  <c r="AB34" i="16"/>
  <c r="AC34" i="16"/>
  <c r="Z35" i="16"/>
  <c r="AA35" i="16"/>
  <c r="AB35" i="16"/>
  <c r="AC35" i="16"/>
  <c r="Z36" i="16"/>
  <c r="AA36" i="16"/>
  <c r="AB36" i="16"/>
  <c r="AC36" i="16"/>
  <c r="Z37" i="16"/>
  <c r="AA37" i="16"/>
  <c r="AB37" i="16"/>
  <c r="AC37" i="16"/>
  <c r="Z38" i="16"/>
  <c r="AA38" i="16"/>
  <c r="AB38" i="16"/>
  <c r="AC38" i="16"/>
  <c r="Z39" i="16"/>
  <c r="AA39" i="16"/>
  <c r="AB39" i="16"/>
  <c r="AC39" i="16"/>
  <c r="Z40" i="16"/>
  <c r="AA40" i="16"/>
  <c r="AB40" i="16"/>
  <c r="AC40" i="16"/>
  <c r="Z41" i="16"/>
  <c r="AA41" i="16"/>
  <c r="AB41" i="16"/>
  <c r="AC41" i="16"/>
  <c r="Z42" i="16"/>
  <c r="AA42" i="16"/>
  <c r="AB42" i="16"/>
  <c r="AC42" i="16"/>
  <c r="Z43" i="16"/>
  <c r="AA43" i="16"/>
  <c r="AB43" i="16"/>
  <c r="AC43" i="16"/>
  <c r="Z44" i="16"/>
  <c r="AA44" i="16"/>
  <c r="AB44" i="16"/>
  <c r="AC44" i="16"/>
  <c r="Z45" i="16"/>
  <c r="AA45" i="16"/>
  <c r="AB45" i="16"/>
  <c r="AC45" i="16"/>
  <c r="AC5" i="16"/>
  <c r="AB5" i="16"/>
  <c r="AA5" i="16"/>
  <c r="Z5" i="16"/>
  <c r="Z6" i="13"/>
  <c r="AA6" i="13"/>
  <c r="AB6" i="13"/>
  <c r="AC6" i="13"/>
  <c r="Z7" i="13"/>
  <c r="AA7" i="13"/>
  <c r="AB7" i="13"/>
  <c r="AC7" i="13"/>
  <c r="Z8" i="13"/>
  <c r="AA8" i="13"/>
  <c r="AB8" i="13"/>
  <c r="AC8" i="13"/>
  <c r="Z9" i="13"/>
  <c r="AA9" i="13"/>
  <c r="AB9" i="13"/>
  <c r="AC9" i="13"/>
  <c r="Z10" i="13"/>
  <c r="AA10" i="13"/>
  <c r="AB10" i="13"/>
  <c r="AC10" i="13"/>
  <c r="Z11" i="13"/>
  <c r="AA11" i="13"/>
  <c r="AB11" i="13"/>
  <c r="AC11" i="13"/>
  <c r="Z12" i="13"/>
  <c r="AA12" i="13"/>
  <c r="AB12" i="13"/>
  <c r="AC12" i="13"/>
  <c r="Z13" i="13"/>
  <c r="AA13" i="13"/>
  <c r="AB13" i="13"/>
  <c r="AC13" i="13"/>
  <c r="Z14" i="13"/>
  <c r="AA14" i="13"/>
  <c r="AB14" i="13"/>
  <c r="AC14" i="13"/>
  <c r="Z15" i="13"/>
  <c r="AA15" i="13"/>
  <c r="AB15" i="13"/>
  <c r="AC15" i="13"/>
  <c r="Z16" i="13"/>
  <c r="AA16" i="13"/>
  <c r="AB16" i="13"/>
  <c r="AC16" i="13"/>
  <c r="Z17" i="13"/>
  <c r="AA17" i="13"/>
  <c r="AB17" i="13"/>
  <c r="AC17" i="13"/>
  <c r="Z18" i="13"/>
  <c r="AA18" i="13"/>
  <c r="AB18" i="13"/>
  <c r="AC18" i="13"/>
  <c r="Z19" i="13"/>
  <c r="AA19" i="13"/>
  <c r="AB19" i="13"/>
  <c r="AC19" i="13"/>
  <c r="Z20" i="13"/>
  <c r="AA20" i="13"/>
  <c r="AB20" i="13"/>
  <c r="AC20" i="13"/>
  <c r="Z21" i="13"/>
  <c r="AA21" i="13"/>
  <c r="AB21" i="13"/>
  <c r="AC21" i="13"/>
  <c r="Z22" i="13"/>
  <c r="AA22" i="13"/>
  <c r="AB22" i="13"/>
  <c r="AC22" i="13"/>
  <c r="Z23" i="13"/>
  <c r="AA23" i="13"/>
  <c r="AB23" i="13"/>
  <c r="AC23" i="13"/>
  <c r="Z24" i="13"/>
  <c r="AA24" i="13"/>
  <c r="AB24" i="13"/>
  <c r="AC24" i="13"/>
  <c r="Z25" i="13"/>
  <c r="AA25" i="13"/>
  <c r="AB25" i="13"/>
  <c r="AC25" i="13"/>
  <c r="Z26" i="13"/>
  <c r="AA26" i="13"/>
  <c r="AB26" i="13"/>
  <c r="AC26" i="13"/>
  <c r="Z27" i="13"/>
  <c r="AA27" i="13"/>
  <c r="AB27" i="13"/>
  <c r="AC27" i="13"/>
  <c r="Z28" i="13"/>
  <c r="AA28" i="13"/>
  <c r="AB28" i="13"/>
  <c r="AC28" i="13"/>
  <c r="Z29" i="13"/>
  <c r="AA29" i="13"/>
  <c r="AB29" i="13"/>
  <c r="AC29" i="13"/>
  <c r="Z30" i="13"/>
  <c r="AA30" i="13"/>
  <c r="AB30" i="13"/>
  <c r="AC30" i="13"/>
  <c r="Z31" i="13"/>
  <c r="AA31" i="13"/>
  <c r="AB31" i="13"/>
  <c r="AC31" i="13"/>
  <c r="Z32" i="13"/>
  <c r="AA32" i="13"/>
  <c r="AB32" i="13"/>
  <c r="AC32" i="13"/>
  <c r="Z33" i="13"/>
  <c r="AA33" i="13"/>
  <c r="AB33" i="13"/>
  <c r="AC33" i="13"/>
  <c r="Z34" i="13"/>
  <c r="AA34" i="13"/>
  <c r="AB34" i="13"/>
  <c r="AC34" i="13"/>
  <c r="Z35" i="13"/>
  <c r="AA35" i="13"/>
  <c r="AB35" i="13"/>
  <c r="AC35" i="13"/>
  <c r="Z36" i="13"/>
  <c r="AA36" i="13"/>
  <c r="AB36" i="13"/>
  <c r="AC36" i="13"/>
  <c r="Z37" i="13"/>
  <c r="AA37" i="13"/>
  <c r="AB37" i="13"/>
  <c r="AC37" i="13"/>
  <c r="Z38" i="13"/>
  <c r="AA38" i="13"/>
  <c r="AB38" i="13"/>
  <c r="AC38" i="13"/>
  <c r="Z39" i="13"/>
  <c r="AA39" i="13"/>
  <c r="AB39" i="13"/>
  <c r="AC39" i="13"/>
  <c r="Z40" i="13"/>
  <c r="AA40" i="13"/>
  <c r="AB40" i="13"/>
  <c r="AC40" i="13"/>
  <c r="Z41" i="13"/>
  <c r="AA41" i="13"/>
  <c r="AB41" i="13"/>
  <c r="AC41" i="13"/>
  <c r="Z42" i="13"/>
  <c r="AA42" i="13"/>
  <c r="AB42" i="13"/>
  <c r="AC42" i="13"/>
  <c r="Z43" i="13"/>
  <c r="AA43" i="13"/>
  <c r="AB43" i="13"/>
  <c r="AC43" i="13"/>
  <c r="Z44" i="13"/>
  <c r="AA44" i="13"/>
  <c r="AB44" i="13"/>
  <c r="AC44" i="13"/>
  <c r="Z45" i="13"/>
  <c r="AA45" i="13"/>
  <c r="AB45" i="13"/>
  <c r="AC45" i="13"/>
  <c r="Z6" i="14"/>
  <c r="AA6" i="14"/>
  <c r="AB6" i="14"/>
  <c r="AC6" i="14"/>
  <c r="Z7" i="14"/>
  <c r="AA7" i="14"/>
  <c r="AB7" i="14"/>
  <c r="AC7" i="14"/>
  <c r="Z8" i="14"/>
  <c r="AA8" i="14"/>
  <c r="AB8" i="14"/>
  <c r="AC8" i="14"/>
  <c r="Z9" i="14"/>
  <c r="AA9" i="14"/>
  <c r="AB9" i="14"/>
  <c r="AC9" i="14"/>
  <c r="Z10" i="14"/>
  <c r="AA10" i="14"/>
  <c r="AB10" i="14"/>
  <c r="AC10" i="14"/>
  <c r="Z11" i="14"/>
  <c r="AA11" i="14"/>
  <c r="AB11" i="14"/>
  <c r="AC11" i="14"/>
  <c r="Z12" i="14"/>
  <c r="AA12" i="14"/>
  <c r="AB12" i="14"/>
  <c r="AC12" i="14"/>
  <c r="Z13" i="14"/>
  <c r="AA13" i="14"/>
  <c r="AB13" i="14"/>
  <c r="AC13" i="14"/>
  <c r="Z14" i="14"/>
  <c r="AA14" i="14"/>
  <c r="AB14" i="14"/>
  <c r="AC14" i="14"/>
  <c r="Z15" i="14"/>
  <c r="AA15" i="14"/>
  <c r="AB15" i="14"/>
  <c r="AC15" i="14"/>
  <c r="Z16" i="14"/>
  <c r="AA16" i="14"/>
  <c r="AB16" i="14"/>
  <c r="AC16" i="14"/>
  <c r="Z17" i="14"/>
  <c r="AA17" i="14"/>
  <c r="AB17" i="14"/>
  <c r="AC17" i="14"/>
  <c r="Z18" i="14"/>
  <c r="AA18" i="14"/>
  <c r="AB18" i="14"/>
  <c r="AC18" i="14"/>
  <c r="Z19" i="14"/>
  <c r="AA19" i="14"/>
  <c r="AB19" i="14"/>
  <c r="AC19" i="14"/>
  <c r="Z20" i="14"/>
  <c r="AA20" i="14"/>
  <c r="AB20" i="14"/>
  <c r="AC20" i="14"/>
  <c r="Z21" i="14"/>
  <c r="AA21" i="14"/>
  <c r="AB21" i="14"/>
  <c r="AC21" i="14"/>
  <c r="Z22" i="14"/>
  <c r="AA22" i="14"/>
  <c r="AB22" i="14"/>
  <c r="AC22" i="14"/>
  <c r="Z23" i="14"/>
  <c r="AA23" i="14"/>
  <c r="AB23" i="14"/>
  <c r="AC23" i="14"/>
  <c r="Z24" i="14"/>
  <c r="AA24" i="14"/>
  <c r="AB24" i="14"/>
  <c r="AC24" i="14"/>
  <c r="Z25" i="14"/>
  <c r="AA25" i="14"/>
  <c r="AB25" i="14"/>
  <c r="AC25" i="14"/>
  <c r="Z26" i="14"/>
  <c r="AA26" i="14"/>
  <c r="AB26" i="14"/>
  <c r="AC26" i="14"/>
  <c r="Z27" i="14"/>
  <c r="AA27" i="14"/>
  <c r="AB27" i="14"/>
  <c r="AC27" i="14"/>
  <c r="Z28" i="14"/>
  <c r="AA28" i="14"/>
  <c r="AB28" i="14"/>
  <c r="AC28" i="14"/>
  <c r="Z29" i="14"/>
  <c r="AA29" i="14"/>
  <c r="AB29" i="14"/>
  <c r="AC29" i="14"/>
  <c r="Z30" i="14"/>
  <c r="AA30" i="14"/>
  <c r="AB30" i="14"/>
  <c r="AC30" i="14"/>
  <c r="Z31" i="14"/>
  <c r="AA31" i="14"/>
  <c r="AB31" i="14"/>
  <c r="AC31" i="14"/>
  <c r="Z32" i="14"/>
  <c r="AA32" i="14"/>
  <c r="AB32" i="14"/>
  <c r="AC32" i="14"/>
  <c r="Z33" i="14"/>
  <c r="AA33" i="14"/>
  <c r="AB33" i="14"/>
  <c r="AC33" i="14"/>
  <c r="Z34" i="14"/>
  <c r="AA34" i="14"/>
  <c r="AB34" i="14"/>
  <c r="AC34" i="14"/>
  <c r="Z35" i="14"/>
  <c r="AA35" i="14"/>
  <c r="AB35" i="14"/>
  <c r="AC35" i="14"/>
  <c r="Z36" i="14"/>
  <c r="AA36" i="14"/>
  <c r="AB36" i="14"/>
  <c r="AC36" i="14"/>
  <c r="Z37" i="14"/>
  <c r="AA37" i="14"/>
  <c r="AB37" i="14"/>
  <c r="AC37" i="14"/>
  <c r="Z38" i="14"/>
  <c r="AA38" i="14"/>
  <c r="AB38" i="14"/>
  <c r="AC38" i="14"/>
  <c r="Z39" i="14"/>
  <c r="AA39" i="14"/>
  <c r="AB39" i="14"/>
  <c r="AC39" i="14"/>
  <c r="Z40" i="14"/>
  <c r="AA40" i="14"/>
  <c r="AB40" i="14"/>
  <c r="AC40" i="14"/>
  <c r="Z41" i="14"/>
  <c r="AA41" i="14"/>
  <c r="AB41" i="14"/>
  <c r="AC41" i="14"/>
  <c r="Z42" i="14"/>
  <c r="AA42" i="14"/>
  <c r="AB42" i="14"/>
  <c r="AC42" i="14"/>
  <c r="Z43" i="14"/>
  <c r="AA43" i="14"/>
  <c r="AB43" i="14"/>
  <c r="AC43" i="14"/>
  <c r="Z44" i="14"/>
  <c r="AA44" i="14"/>
  <c r="AB44" i="14"/>
  <c r="AC44" i="14"/>
  <c r="Z45" i="14"/>
  <c r="AA45" i="14"/>
  <c r="AB45" i="14"/>
  <c r="AC45" i="14"/>
  <c r="Z6" i="15"/>
  <c r="AA6" i="15"/>
  <c r="AB6" i="15"/>
  <c r="AC6" i="15"/>
  <c r="Z7" i="15"/>
  <c r="AA7" i="15"/>
  <c r="AB7" i="15"/>
  <c r="AC7" i="15"/>
  <c r="Z8" i="15"/>
  <c r="AA8" i="15"/>
  <c r="AB8" i="15"/>
  <c r="AC8" i="15"/>
  <c r="Z9" i="15"/>
  <c r="AA9" i="15"/>
  <c r="AB9" i="15"/>
  <c r="AC9" i="15"/>
  <c r="Z10" i="15"/>
  <c r="AA10" i="15"/>
  <c r="AB10" i="15"/>
  <c r="AC10" i="15"/>
  <c r="Z11" i="15"/>
  <c r="AA11" i="15"/>
  <c r="AB11" i="15"/>
  <c r="AC11" i="15"/>
  <c r="Z12" i="15"/>
  <c r="AA12" i="15"/>
  <c r="AB12" i="15"/>
  <c r="AC12" i="15"/>
  <c r="Z13" i="15"/>
  <c r="AA13" i="15"/>
  <c r="AB13" i="15"/>
  <c r="AC13" i="15"/>
  <c r="Z14" i="15"/>
  <c r="AA14" i="15"/>
  <c r="AB14" i="15"/>
  <c r="AC14" i="15"/>
  <c r="Z15" i="15"/>
  <c r="AA15" i="15"/>
  <c r="AB15" i="15"/>
  <c r="AC15" i="15"/>
  <c r="Z16" i="15"/>
  <c r="AA16" i="15"/>
  <c r="AB16" i="15"/>
  <c r="AC16" i="15"/>
  <c r="Z17" i="15"/>
  <c r="AA17" i="15"/>
  <c r="AB17" i="15"/>
  <c r="AC17" i="15"/>
  <c r="Z18" i="15"/>
  <c r="AA18" i="15"/>
  <c r="AB18" i="15"/>
  <c r="AC18" i="15"/>
  <c r="Z19" i="15"/>
  <c r="AA19" i="15"/>
  <c r="AB19" i="15"/>
  <c r="AC19" i="15"/>
  <c r="Z20" i="15"/>
  <c r="AA20" i="15"/>
  <c r="AB20" i="15"/>
  <c r="AC20" i="15"/>
  <c r="Z21" i="15"/>
  <c r="AA21" i="15"/>
  <c r="AB21" i="15"/>
  <c r="AC21" i="15"/>
  <c r="Z22" i="15"/>
  <c r="AA22" i="15"/>
  <c r="AB22" i="15"/>
  <c r="AC22" i="15"/>
  <c r="Z23" i="15"/>
  <c r="AA23" i="15"/>
  <c r="AB23" i="15"/>
  <c r="AC23" i="15"/>
  <c r="Z24" i="15"/>
  <c r="AA24" i="15"/>
  <c r="AB24" i="15"/>
  <c r="AC24" i="15"/>
  <c r="Z25" i="15"/>
  <c r="AA25" i="15"/>
  <c r="AB25" i="15"/>
  <c r="AC25" i="15"/>
  <c r="Z26" i="15"/>
  <c r="AA26" i="15"/>
  <c r="AB26" i="15"/>
  <c r="AC26" i="15"/>
  <c r="Z27" i="15"/>
  <c r="AA27" i="15"/>
  <c r="AB27" i="15"/>
  <c r="AC27" i="15"/>
  <c r="Z28" i="15"/>
  <c r="AA28" i="15"/>
  <c r="AB28" i="15"/>
  <c r="AC28" i="15"/>
  <c r="Z29" i="15"/>
  <c r="AA29" i="15"/>
  <c r="AB29" i="15"/>
  <c r="AC29" i="15"/>
  <c r="Z30" i="15"/>
  <c r="AA30" i="15"/>
  <c r="AB30" i="15"/>
  <c r="AC30" i="15"/>
  <c r="Z31" i="15"/>
  <c r="AA31" i="15"/>
  <c r="AB31" i="15"/>
  <c r="AC31" i="15"/>
  <c r="Z32" i="15"/>
  <c r="AA32" i="15"/>
  <c r="AB32" i="15"/>
  <c r="AC32" i="15"/>
  <c r="Z33" i="15"/>
  <c r="AA33" i="15"/>
  <c r="AB33" i="15"/>
  <c r="AC33" i="15"/>
  <c r="Z34" i="15"/>
  <c r="AA34" i="15"/>
  <c r="AB34" i="15"/>
  <c r="AC34" i="15"/>
  <c r="Z35" i="15"/>
  <c r="AA35" i="15"/>
  <c r="AB35" i="15"/>
  <c r="AC35" i="15"/>
  <c r="Z36" i="15"/>
  <c r="AA36" i="15"/>
  <c r="AB36" i="15"/>
  <c r="AC36" i="15"/>
  <c r="Z37" i="15"/>
  <c r="AA37" i="15"/>
  <c r="AB37" i="15"/>
  <c r="AC37" i="15"/>
  <c r="Z38" i="15"/>
  <c r="AA38" i="15"/>
  <c r="AB38" i="15"/>
  <c r="AC38" i="15"/>
  <c r="Z39" i="15"/>
  <c r="AA39" i="15"/>
  <c r="AB39" i="15"/>
  <c r="AC39" i="15"/>
  <c r="Z40" i="15"/>
  <c r="AA40" i="15"/>
  <c r="AB40" i="15"/>
  <c r="AC40" i="15"/>
  <c r="Z41" i="15"/>
  <c r="AA41" i="15"/>
  <c r="AB41" i="15"/>
  <c r="AC41" i="15"/>
  <c r="Z42" i="15"/>
  <c r="AA42" i="15"/>
  <c r="AB42" i="15"/>
  <c r="AC42" i="15"/>
  <c r="Z43" i="15"/>
  <c r="AA43" i="15"/>
  <c r="AB43" i="15"/>
  <c r="AC43" i="15"/>
  <c r="Z44" i="15"/>
  <c r="AA44" i="15"/>
  <c r="AB44" i="15"/>
  <c r="AC44" i="15"/>
  <c r="Z45" i="15"/>
  <c r="AA45" i="15"/>
  <c r="AB45" i="15"/>
  <c r="AC45" i="15"/>
  <c r="Z6" i="17"/>
  <c r="AA6" i="17"/>
  <c r="AB6" i="17"/>
  <c r="AC6" i="17"/>
  <c r="Z7" i="17"/>
  <c r="AA7" i="17"/>
  <c r="AB7" i="17"/>
  <c r="AC7" i="17"/>
  <c r="Z8" i="17"/>
  <c r="AA8" i="17"/>
  <c r="AB8" i="17"/>
  <c r="AC8" i="17"/>
  <c r="Z9" i="17"/>
  <c r="AA9" i="17"/>
  <c r="AB9" i="17"/>
  <c r="AC9" i="17"/>
  <c r="Z10" i="17"/>
  <c r="AA10" i="17"/>
  <c r="AB10" i="17"/>
  <c r="AC10" i="17"/>
  <c r="Z11" i="17"/>
  <c r="AA11" i="17"/>
  <c r="AB11" i="17"/>
  <c r="AC11" i="17"/>
  <c r="Z12" i="17"/>
  <c r="AA12" i="17"/>
  <c r="AB12" i="17"/>
  <c r="AC12" i="17"/>
  <c r="Z13" i="17"/>
  <c r="AA13" i="17"/>
  <c r="AB13" i="17"/>
  <c r="AC13" i="17"/>
  <c r="Z14" i="17"/>
  <c r="AA14" i="17"/>
  <c r="AB14" i="17"/>
  <c r="AC14" i="17"/>
  <c r="Z15" i="17"/>
  <c r="AA15" i="17"/>
  <c r="AB15" i="17"/>
  <c r="AC15" i="17"/>
  <c r="Z16" i="17"/>
  <c r="AA16" i="17"/>
  <c r="AB16" i="17"/>
  <c r="AC16" i="17"/>
  <c r="Z17" i="17"/>
  <c r="AA17" i="17"/>
  <c r="AB17" i="17"/>
  <c r="AC17" i="17"/>
  <c r="Z18" i="17"/>
  <c r="AA18" i="17"/>
  <c r="AB18" i="17"/>
  <c r="AC18" i="17"/>
  <c r="Z19" i="17"/>
  <c r="AA19" i="17"/>
  <c r="AB19" i="17"/>
  <c r="AC19" i="17"/>
  <c r="Z20" i="17"/>
  <c r="AA20" i="17"/>
  <c r="AB20" i="17"/>
  <c r="AC20" i="17"/>
  <c r="Z21" i="17"/>
  <c r="AA21" i="17"/>
  <c r="AB21" i="17"/>
  <c r="AC21" i="17"/>
  <c r="Z22" i="17"/>
  <c r="AA22" i="17"/>
  <c r="AB22" i="17"/>
  <c r="AC22" i="17"/>
  <c r="Z23" i="17"/>
  <c r="AA23" i="17"/>
  <c r="AB23" i="17"/>
  <c r="AC23" i="17"/>
  <c r="Z24" i="17"/>
  <c r="AA24" i="17"/>
  <c r="AB24" i="17"/>
  <c r="AC24" i="17"/>
  <c r="Z25" i="17"/>
  <c r="AA25" i="17"/>
  <c r="AB25" i="17"/>
  <c r="AC25" i="17"/>
  <c r="Z26" i="17"/>
  <c r="AA26" i="17"/>
  <c r="AB26" i="17"/>
  <c r="AC26" i="17"/>
  <c r="Z27" i="17"/>
  <c r="AA27" i="17"/>
  <c r="AB27" i="17"/>
  <c r="AC27" i="17"/>
  <c r="Z28" i="17"/>
  <c r="AA28" i="17"/>
  <c r="AB28" i="17"/>
  <c r="AC28" i="17"/>
  <c r="Z29" i="17"/>
  <c r="AA29" i="17"/>
  <c r="AB29" i="17"/>
  <c r="AC29" i="17"/>
  <c r="Z30" i="17"/>
  <c r="AA30" i="17"/>
  <c r="AB30" i="17"/>
  <c r="AC30" i="17"/>
  <c r="Z31" i="17"/>
  <c r="AA31" i="17"/>
  <c r="AB31" i="17"/>
  <c r="AC31" i="17"/>
  <c r="Z32" i="17"/>
  <c r="AA32" i="17"/>
  <c r="AB32" i="17"/>
  <c r="AC32" i="17"/>
  <c r="Z33" i="17"/>
  <c r="AA33" i="17"/>
  <c r="AB33" i="17"/>
  <c r="AC33" i="17"/>
  <c r="Z34" i="17"/>
  <c r="AA34" i="17"/>
  <c r="AB34" i="17"/>
  <c r="AC34" i="17"/>
  <c r="Z35" i="17"/>
  <c r="AA35" i="17"/>
  <c r="AB35" i="17"/>
  <c r="AC35" i="17"/>
  <c r="Z36" i="17"/>
  <c r="AA36" i="17"/>
  <c r="AB36" i="17"/>
  <c r="AC36" i="17"/>
  <c r="Z37" i="17"/>
  <c r="AA37" i="17"/>
  <c r="AB37" i="17"/>
  <c r="AC37" i="17"/>
  <c r="Z38" i="17"/>
  <c r="AA38" i="17"/>
  <c r="AB38" i="17"/>
  <c r="AC38" i="17"/>
  <c r="Z39" i="17"/>
  <c r="AA39" i="17"/>
  <c r="AB39" i="17"/>
  <c r="AC39" i="17"/>
  <c r="Z40" i="17"/>
  <c r="AA40" i="17"/>
  <c r="AB40" i="17"/>
  <c r="AC40" i="17"/>
  <c r="Z41" i="17"/>
  <c r="AA41" i="17"/>
  <c r="AB41" i="17"/>
  <c r="AC41" i="17"/>
  <c r="Z42" i="17"/>
  <c r="AA42" i="17"/>
  <c r="AB42" i="17"/>
  <c r="AC42" i="17"/>
  <c r="Z43" i="17"/>
  <c r="AA43" i="17"/>
  <c r="AB43" i="17"/>
  <c r="AC43" i="17"/>
  <c r="Z44" i="17"/>
  <c r="AA44" i="17"/>
  <c r="AB44" i="17"/>
  <c r="AC44" i="17"/>
  <c r="Z45" i="17"/>
  <c r="AA45" i="17"/>
  <c r="AB45" i="17"/>
  <c r="AC45" i="17"/>
  <c r="AC5" i="13"/>
  <c r="AC5" i="14"/>
  <c r="AC5" i="15"/>
  <c r="AC5" i="17"/>
  <c r="AB5" i="13"/>
  <c r="AB5" i="14"/>
  <c r="AB5" i="15"/>
  <c r="AB5" i="17"/>
  <c r="AA5" i="13"/>
  <c r="AA5" i="14"/>
  <c r="AA5" i="15"/>
  <c r="AA5" i="17"/>
  <c r="Z5" i="13"/>
  <c r="Z5" i="14"/>
  <c r="Z5" i="15"/>
  <c r="Z5" i="17"/>
  <c r="Z6" i="18"/>
  <c r="AA6" i="18"/>
  <c r="AB6" i="18"/>
  <c r="AC6" i="18"/>
  <c r="Z7" i="18"/>
  <c r="AA7" i="18"/>
  <c r="AB7" i="18"/>
  <c r="AC7" i="18"/>
  <c r="Z8" i="18"/>
  <c r="AA8" i="18"/>
  <c r="AB8" i="18"/>
  <c r="AC8" i="18"/>
  <c r="Z9" i="18"/>
  <c r="AA9" i="18"/>
  <c r="AB9" i="18"/>
  <c r="AC9" i="18"/>
  <c r="Z10" i="18"/>
  <c r="AA10" i="18"/>
  <c r="AB10" i="18"/>
  <c r="AC10" i="18"/>
  <c r="Z11" i="18"/>
  <c r="AA11" i="18"/>
  <c r="AB11" i="18"/>
  <c r="AC11" i="18"/>
  <c r="Z12" i="18"/>
  <c r="AA12" i="18"/>
  <c r="AB12" i="18"/>
  <c r="AC12" i="18"/>
  <c r="Z13" i="18"/>
  <c r="AA13" i="18"/>
  <c r="AB13" i="18"/>
  <c r="AC13" i="18"/>
  <c r="Z14" i="18"/>
  <c r="AA14" i="18"/>
  <c r="AB14" i="18"/>
  <c r="AC14" i="18"/>
  <c r="Z15" i="18"/>
  <c r="AA15" i="18"/>
  <c r="AB15" i="18"/>
  <c r="AC15" i="18"/>
  <c r="Z16" i="18"/>
  <c r="AA16" i="18"/>
  <c r="AB16" i="18"/>
  <c r="AC16" i="18"/>
  <c r="Z17" i="18"/>
  <c r="AA17" i="18"/>
  <c r="AB17" i="18"/>
  <c r="AC17" i="18"/>
  <c r="Z18" i="18"/>
  <c r="AA18" i="18"/>
  <c r="AB18" i="18"/>
  <c r="AC18" i="18"/>
  <c r="Z19" i="18"/>
  <c r="AA19" i="18"/>
  <c r="AB19" i="18"/>
  <c r="AC19" i="18"/>
  <c r="Z20" i="18"/>
  <c r="AA20" i="18"/>
  <c r="AB20" i="18"/>
  <c r="AC20" i="18"/>
  <c r="Z21" i="18"/>
  <c r="AA21" i="18"/>
  <c r="AB21" i="18"/>
  <c r="AC21" i="18"/>
  <c r="Z22" i="18"/>
  <c r="AA22" i="18"/>
  <c r="AB22" i="18"/>
  <c r="AC22" i="18"/>
  <c r="Z23" i="18"/>
  <c r="AA23" i="18"/>
  <c r="AB23" i="18"/>
  <c r="AC23" i="18"/>
  <c r="Z24" i="18"/>
  <c r="AA24" i="18"/>
  <c r="AB24" i="18"/>
  <c r="AC24" i="18"/>
  <c r="Z25" i="18"/>
  <c r="AA25" i="18"/>
  <c r="AB25" i="18"/>
  <c r="AC25" i="18"/>
  <c r="Z26" i="18"/>
  <c r="AA26" i="18"/>
  <c r="AB26" i="18"/>
  <c r="AC26" i="18"/>
  <c r="Z27" i="18"/>
  <c r="AA27" i="18"/>
  <c r="AB27" i="18"/>
  <c r="AC27" i="18"/>
  <c r="Z28" i="18"/>
  <c r="AA28" i="18"/>
  <c r="AB28" i="18"/>
  <c r="AC28" i="18"/>
  <c r="Z29" i="18"/>
  <c r="AA29" i="18"/>
  <c r="AB29" i="18"/>
  <c r="AC29" i="18"/>
  <c r="Z30" i="18"/>
  <c r="AA30" i="18"/>
  <c r="AB30" i="18"/>
  <c r="AC30" i="18"/>
  <c r="Z31" i="18"/>
  <c r="AA31" i="18"/>
  <c r="AB31" i="18"/>
  <c r="AC31" i="18"/>
  <c r="Z32" i="18"/>
  <c r="AA32" i="18"/>
  <c r="AB32" i="18"/>
  <c r="AC32" i="18"/>
  <c r="Z33" i="18"/>
  <c r="AA33" i="18"/>
  <c r="AB33" i="18"/>
  <c r="AC33" i="18"/>
  <c r="Z34" i="18"/>
  <c r="AA34" i="18"/>
  <c r="AB34" i="18"/>
  <c r="AC34" i="18"/>
  <c r="Z35" i="18"/>
  <c r="AA35" i="18"/>
  <c r="AB35" i="18"/>
  <c r="AC35" i="18"/>
  <c r="Z36" i="18"/>
  <c r="AA36" i="18"/>
  <c r="AB36" i="18"/>
  <c r="AC36" i="18"/>
  <c r="Z37" i="18"/>
  <c r="AA37" i="18"/>
  <c r="AB37" i="18"/>
  <c r="AC37" i="18"/>
  <c r="Z38" i="18"/>
  <c r="AA38" i="18"/>
  <c r="AB38" i="18"/>
  <c r="AC38" i="18"/>
  <c r="Z39" i="18"/>
  <c r="AA39" i="18"/>
  <c r="AB39" i="18"/>
  <c r="AC39" i="18"/>
  <c r="Z40" i="18"/>
  <c r="AA40" i="18"/>
  <c r="AB40" i="18"/>
  <c r="AC40" i="18"/>
  <c r="Z41" i="18"/>
  <c r="AA41" i="18"/>
  <c r="AB41" i="18"/>
  <c r="AC41" i="18"/>
  <c r="Z42" i="18"/>
  <c r="AA42" i="18"/>
  <c r="AB42" i="18"/>
  <c r="AC42" i="18"/>
  <c r="Z43" i="18"/>
  <c r="AA43" i="18"/>
  <c r="AB43" i="18"/>
  <c r="AC43" i="18"/>
  <c r="Z44" i="18"/>
  <c r="AA44" i="18"/>
  <c r="AB44" i="18"/>
  <c r="AC44" i="18"/>
  <c r="Z45" i="18"/>
  <c r="AA45" i="18"/>
  <c r="AB45" i="18"/>
  <c r="AC45" i="18"/>
  <c r="AC5" i="18"/>
  <c r="AB5" i="18"/>
  <c r="AA5" i="18"/>
  <c r="Z5" i="18"/>
  <c r="Z6" i="19"/>
  <c r="AA6" i="19"/>
  <c r="AB6" i="19"/>
  <c r="AC6" i="19"/>
  <c r="Z7" i="19"/>
  <c r="AA7" i="19"/>
  <c r="AB7" i="19"/>
  <c r="AC7" i="19"/>
  <c r="Z8" i="19"/>
  <c r="AA8" i="19"/>
  <c r="AB8" i="19"/>
  <c r="AC8" i="19"/>
  <c r="Z9" i="19"/>
  <c r="AA9" i="19"/>
  <c r="AB9" i="19"/>
  <c r="AC9" i="19"/>
  <c r="Z10" i="19"/>
  <c r="AA10" i="19"/>
  <c r="AB10" i="19"/>
  <c r="AC10" i="19"/>
  <c r="Z11" i="19"/>
  <c r="AA11" i="19"/>
  <c r="AB11" i="19"/>
  <c r="AC11" i="19"/>
  <c r="Z12" i="19"/>
  <c r="AA12" i="19"/>
  <c r="AB12" i="19"/>
  <c r="AC12" i="19"/>
  <c r="Z13" i="19"/>
  <c r="AA13" i="19"/>
  <c r="AB13" i="19"/>
  <c r="AC13" i="19"/>
  <c r="Z14" i="19"/>
  <c r="AA14" i="19"/>
  <c r="AB14" i="19"/>
  <c r="AC14" i="19"/>
  <c r="Z15" i="19"/>
  <c r="AA15" i="19"/>
  <c r="AB15" i="19"/>
  <c r="AC15" i="19"/>
  <c r="Z16" i="19"/>
  <c r="AA16" i="19"/>
  <c r="AB16" i="19"/>
  <c r="AC16" i="19"/>
  <c r="Z17" i="19"/>
  <c r="AA17" i="19"/>
  <c r="AB17" i="19"/>
  <c r="AC17" i="19"/>
  <c r="Z18" i="19"/>
  <c r="AA18" i="19"/>
  <c r="AB18" i="19"/>
  <c r="AC18" i="19"/>
  <c r="Z19" i="19"/>
  <c r="AA19" i="19"/>
  <c r="AB19" i="19"/>
  <c r="AC19" i="19"/>
  <c r="Z20" i="19"/>
  <c r="AA20" i="19"/>
  <c r="AB20" i="19"/>
  <c r="AC20" i="19"/>
  <c r="Z21" i="19"/>
  <c r="AA21" i="19"/>
  <c r="AB21" i="19"/>
  <c r="AC21" i="19"/>
  <c r="Z22" i="19"/>
  <c r="AA22" i="19"/>
  <c r="AB22" i="19"/>
  <c r="AC22" i="19"/>
  <c r="Z23" i="19"/>
  <c r="AA23" i="19"/>
  <c r="AB23" i="19"/>
  <c r="AC23" i="19"/>
  <c r="Z24" i="19"/>
  <c r="AA24" i="19"/>
  <c r="AB24" i="19"/>
  <c r="AC24" i="19"/>
  <c r="Z25" i="19"/>
  <c r="AA25" i="19"/>
  <c r="AB25" i="19"/>
  <c r="AC25" i="19"/>
  <c r="Z26" i="19"/>
  <c r="AA26" i="19"/>
  <c r="AB26" i="19"/>
  <c r="AC26" i="19"/>
  <c r="Z27" i="19"/>
  <c r="AA27" i="19"/>
  <c r="AB27" i="19"/>
  <c r="AC27" i="19"/>
  <c r="Z28" i="19"/>
  <c r="AA28" i="19"/>
  <c r="AB28" i="19"/>
  <c r="AC28" i="19"/>
  <c r="Z29" i="19"/>
  <c r="AA29" i="19"/>
  <c r="AB29" i="19"/>
  <c r="AC29" i="19"/>
  <c r="Z30" i="19"/>
  <c r="AA30" i="19"/>
  <c r="AB30" i="19"/>
  <c r="AC30" i="19"/>
  <c r="Z31" i="19"/>
  <c r="AA31" i="19"/>
  <c r="AB31" i="19"/>
  <c r="AC31" i="19"/>
  <c r="Z32" i="19"/>
  <c r="AA32" i="19"/>
  <c r="AB32" i="19"/>
  <c r="AC32" i="19"/>
  <c r="Z33" i="19"/>
  <c r="AA33" i="19"/>
  <c r="AB33" i="19"/>
  <c r="AC33" i="19"/>
  <c r="Z34" i="19"/>
  <c r="AA34" i="19"/>
  <c r="AB34" i="19"/>
  <c r="AC34" i="19"/>
  <c r="Z35" i="19"/>
  <c r="AA35" i="19"/>
  <c r="AB35" i="19"/>
  <c r="AC35" i="19"/>
  <c r="Z36" i="19"/>
  <c r="AA36" i="19"/>
  <c r="AB36" i="19"/>
  <c r="AC36" i="19"/>
  <c r="Z37" i="19"/>
  <c r="AA37" i="19"/>
  <c r="AB37" i="19"/>
  <c r="AC37" i="19"/>
  <c r="Z38" i="19"/>
  <c r="AA38" i="19"/>
  <c r="AB38" i="19"/>
  <c r="AC38" i="19"/>
  <c r="Z39" i="19"/>
  <c r="AA39" i="19"/>
  <c r="AB39" i="19"/>
  <c r="AC39" i="19"/>
  <c r="Z40" i="19"/>
  <c r="AA40" i="19"/>
  <c r="AB40" i="19"/>
  <c r="AC40" i="19"/>
  <c r="Z41" i="19"/>
  <c r="AA41" i="19"/>
  <c r="AB41" i="19"/>
  <c r="AC41" i="19"/>
  <c r="Z42" i="19"/>
  <c r="AA42" i="19"/>
  <c r="AB42" i="19"/>
  <c r="AC42" i="19"/>
  <c r="Z43" i="19"/>
  <c r="AA43" i="19"/>
  <c r="AB43" i="19"/>
  <c r="AC43" i="19"/>
  <c r="Z44" i="19"/>
  <c r="AA44" i="19"/>
  <c r="AB44" i="19"/>
  <c r="AC44" i="19"/>
  <c r="Z45" i="19"/>
  <c r="AA45" i="19"/>
  <c r="AB45" i="19"/>
  <c r="AC45" i="19"/>
  <c r="AC5" i="19"/>
  <c r="AB5" i="19"/>
  <c r="AA5" i="19"/>
  <c r="Z5" i="19"/>
  <c r="Z5" i="20"/>
  <c r="Z6" i="20"/>
  <c r="AA6" i="20"/>
  <c r="AB6" i="20"/>
  <c r="AC6" i="20"/>
  <c r="Z7" i="20"/>
  <c r="AA7" i="20"/>
  <c r="AB7" i="20"/>
  <c r="AC7" i="20"/>
  <c r="Z8" i="20"/>
  <c r="AA8" i="20"/>
  <c r="AB8" i="20"/>
  <c r="AC8" i="20"/>
  <c r="Z9" i="20"/>
  <c r="AA9" i="20"/>
  <c r="AB9" i="20"/>
  <c r="AC9" i="20"/>
  <c r="Z10" i="20"/>
  <c r="AA10" i="20"/>
  <c r="AB10" i="20"/>
  <c r="AC10" i="20"/>
  <c r="Z11" i="20"/>
  <c r="AA11" i="20"/>
  <c r="AB11" i="20"/>
  <c r="AC11" i="20"/>
  <c r="Z12" i="20"/>
  <c r="AA12" i="20"/>
  <c r="AB12" i="20"/>
  <c r="AC12" i="20"/>
  <c r="Z13" i="20"/>
  <c r="AA13" i="20"/>
  <c r="AB13" i="20"/>
  <c r="AC13" i="20"/>
  <c r="Z14" i="20"/>
  <c r="AA14" i="20"/>
  <c r="AB14" i="20"/>
  <c r="AC14" i="20"/>
  <c r="Z15" i="20"/>
  <c r="AA15" i="20"/>
  <c r="AB15" i="20"/>
  <c r="AC15" i="20"/>
  <c r="Z16" i="20"/>
  <c r="AA16" i="20"/>
  <c r="AB16" i="20"/>
  <c r="AC16" i="20"/>
  <c r="Z17" i="20"/>
  <c r="AA17" i="20"/>
  <c r="AB17" i="20"/>
  <c r="AC17" i="20"/>
  <c r="Z18" i="20"/>
  <c r="AA18" i="20"/>
  <c r="AB18" i="20"/>
  <c r="AC18" i="20"/>
  <c r="Z19" i="20"/>
  <c r="AA19" i="20"/>
  <c r="AB19" i="20"/>
  <c r="AC19" i="20"/>
  <c r="Z20" i="20"/>
  <c r="AA20" i="20"/>
  <c r="AB20" i="20"/>
  <c r="AC20" i="20"/>
  <c r="Z21" i="20"/>
  <c r="AA21" i="20"/>
  <c r="AB21" i="20"/>
  <c r="AC21" i="20"/>
  <c r="Z22" i="20"/>
  <c r="AA22" i="20"/>
  <c r="AB22" i="20"/>
  <c r="AC22" i="20"/>
  <c r="Z23" i="20"/>
  <c r="AA23" i="20"/>
  <c r="AB23" i="20"/>
  <c r="AC23" i="20"/>
  <c r="Z24" i="20"/>
  <c r="AA24" i="20"/>
  <c r="AB24" i="20"/>
  <c r="AC24" i="20"/>
  <c r="Z25" i="20"/>
  <c r="AA25" i="20"/>
  <c r="AB25" i="20"/>
  <c r="AC25" i="20"/>
  <c r="Z26" i="20"/>
  <c r="AA26" i="20"/>
  <c r="AB26" i="20"/>
  <c r="AC26" i="20"/>
  <c r="Z27" i="20"/>
  <c r="AA27" i="20"/>
  <c r="AB27" i="20"/>
  <c r="AC27" i="20"/>
  <c r="Z28" i="20"/>
  <c r="AA28" i="20"/>
  <c r="AB28" i="20"/>
  <c r="AC28" i="20"/>
  <c r="Z29" i="20"/>
  <c r="AA29" i="20"/>
  <c r="AB29" i="20"/>
  <c r="AC29" i="20"/>
  <c r="Z30" i="20"/>
  <c r="AA30" i="20"/>
  <c r="AB30" i="20"/>
  <c r="AC30" i="20"/>
  <c r="Z31" i="20"/>
  <c r="AA31" i="20"/>
  <c r="AB31" i="20"/>
  <c r="AC31" i="20"/>
  <c r="Z32" i="20"/>
  <c r="AA32" i="20"/>
  <c r="AB32" i="20"/>
  <c r="AC32" i="20"/>
  <c r="Z33" i="20"/>
  <c r="AA33" i="20"/>
  <c r="AB33" i="20"/>
  <c r="AC33" i="20"/>
  <c r="Z34" i="20"/>
  <c r="AA34" i="20"/>
  <c r="AB34" i="20"/>
  <c r="AC34" i="20"/>
  <c r="Z35" i="20"/>
  <c r="AA35" i="20"/>
  <c r="AB35" i="20"/>
  <c r="AC35" i="20"/>
  <c r="Z36" i="20"/>
  <c r="AA36" i="20"/>
  <c r="AB36" i="20"/>
  <c r="AC36" i="20"/>
  <c r="Z37" i="20"/>
  <c r="AA37" i="20"/>
  <c r="AB37" i="20"/>
  <c r="AC37" i="20"/>
  <c r="Z38" i="20"/>
  <c r="AA38" i="20"/>
  <c r="AB38" i="20"/>
  <c r="AC38" i="20"/>
  <c r="Z39" i="20"/>
  <c r="AA39" i="20"/>
  <c r="AB39" i="20"/>
  <c r="AC39" i="20"/>
  <c r="Z40" i="20"/>
  <c r="AA40" i="20"/>
  <c r="AB40" i="20"/>
  <c r="AC40" i="20"/>
  <c r="Z41" i="20"/>
  <c r="AA41" i="20"/>
  <c r="AB41" i="20"/>
  <c r="AC41" i="20"/>
  <c r="Z42" i="20"/>
  <c r="AA42" i="20"/>
  <c r="AB42" i="20"/>
  <c r="AC42" i="20"/>
  <c r="Z43" i="20"/>
  <c r="AA43" i="20"/>
  <c r="AB43" i="20"/>
  <c r="AC43" i="20"/>
  <c r="Z44" i="20"/>
  <c r="AA44" i="20"/>
  <c r="AB44" i="20"/>
  <c r="AC44" i="20"/>
  <c r="Z45" i="20"/>
  <c r="AA45" i="20"/>
  <c r="AB45" i="20"/>
  <c r="AC45" i="20"/>
  <c r="Z6" i="21"/>
  <c r="AA6" i="21"/>
  <c r="AB6" i="21"/>
  <c r="AC6" i="21"/>
  <c r="Z7" i="21"/>
  <c r="AA7" i="21"/>
  <c r="AB7" i="21"/>
  <c r="AC7" i="21"/>
  <c r="Z8" i="21"/>
  <c r="AA8" i="21"/>
  <c r="AB8" i="21"/>
  <c r="AC8" i="21"/>
  <c r="Z9" i="21"/>
  <c r="AA9" i="21"/>
  <c r="AB9" i="21"/>
  <c r="AC9" i="21"/>
  <c r="Z10" i="21"/>
  <c r="AA10" i="21"/>
  <c r="AB10" i="21"/>
  <c r="AC10" i="21"/>
  <c r="Z11" i="21"/>
  <c r="AA11" i="21"/>
  <c r="AB11" i="21"/>
  <c r="AC11" i="21"/>
  <c r="Z12" i="21"/>
  <c r="AA12" i="21"/>
  <c r="AB12" i="21"/>
  <c r="AC12" i="21"/>
  <c r="Z13" i="21"/>
  <c r="AA13" i="21"/>
  <c r="AB13" i="21"/>
  <c r="AC13" i="21"/>
  <c r="Z14" i="21"/>
  <c r="AA14" i="21"/>
  <c r="AB14" i="21"/>
  <c r="AC14" i="21"/>
  <c r="Z15" i="21"/>
  <c r="AA15" i="21"/>
  <c r="AB15" i="21"/>
  <c r="AC15" i="21"/>
  <c r="Z16" i="21"/>
  <c r="AA16" i="21"/>
  <c r="AB16" i="21"/>
  <c r="AC16" i="21"/>
  <c r="Z17" i="21"/>
  <c r="AA17" i="21"/>
  <c r="AB17" i="21"/>
  <c r="AC17" i="21"/>
  <c r="Z18" i="21"/>
  <c r="AA18" i="21"/>
  <c r="AB18" i="21"/>
  <c r="AC18" i="21"/>
  <c r="Z19" i="21"/>
  <c r="AA19" i="21"/>
  <c r="AB19" i="21"/>
  <c r="AC19" i="21"/>
  <c r="Z20" i="21"/>
  <c r="AA20" i="21"/>
  <c r="AB20" i="21"/>
  <c r="AC20" i="21"/>
  <c r="Z21" i="21"/>
  <c r="AA21" i="21"/>
  <c r="AB21" i="21"/>
  <c r="AC21" i="21"/>
  <c r="Z22" i="21"/>
  <c r="AA22" i="21"/>
  <c r="AB22" i="21"/>
  <c r="AC22" i="21"/>
  <c r="Z23" i="21"/>
  <c r="AA23" i="21"/>
  <c r="AB23" i="21"/>
  <c r="AC23" i="21"/>
  <c r="Z24" i="21"/>
  <c r="AA24" i="21"/>
  <c r="AB24" i="21"/>
  <c r="AC24" i="21"/>
  <c r="Z25" i="21"/>
  <c r="AA25" i="21"/>
  <c r="AB25" i="21"/>
  <c r="AC25" i="21"/>
  <c r="Z26" i="21"/>
  <c r="AA26" i="21"/>
  <c r="AB26" i="21"/>
  <c r="AC26" i="21"/>
  <c r="Z27" i="21"/>
  <c r="AA27" i="21"/>
  <c r="AB27" i="21"/>
  <c r="AC27" i="21"/>
  <c r="Z28" i="21"/>
  <c r="AA28" i="21"/>
  <c r="AB28" i="21"/>
  <c r="AC28" i="21"/>
  <c r="Z29" i="21"/>
  <c r="AA29" i="21"/>
  <c r="AB29" i="21"/>
  <c r="AC29" i="21"/>
  <c r="Z30" i="21"/>
  <c r="AA30" i="21"/>
  <c r="AB30" i="21"/>
  <c r="AC30" i="21"/>
  <c r="Z31" i="21"/>
  <c r="AA31" i="21"/>
  <c r="AB31" i="21"/>
  <c r="AC31" i="21"/>
  <c r="Z32" i="21"/>
  <c r="AA32" i="21"/>
  <c r="AB32" i="21"/>
  <c r="AC32" i="21"/>
  <c r="Z33" i="21"/>
  <c r="AA33" i="21"/>
  <c r="AB33" i="21"/>
  <c r="AC33" i="21"/>
  <c r="Z34" i="21"/>
  <c r="AA34" i="21"/>
  <c r="AB34" i="21"/>
  <c r="AC34" i="21"/>
  <c r="Z35" i="21"/>
  <c r="AA35" i="21"/>
  <c r="AB35" i="21"/>
  <c r="AC35" i="21"/>
  <c r="Z36" i="21"/>
  <c r="AA36" i="21"/>
  <c r="AB36" i="21"/>
  <c r="AC36" i="21"/>
  <c r="Z37" i="21"/>
  <c r="AA37" i="21"/>
  <c r="AB37" i="21"/>
  <c r="AC37" i="21"/>
  <c r="Z38" i="21"/>
  <c r="AA38" i="21"/>
  <c r="AB38" i="21"/>
  <c r="AC38" i="21"/>
  <c r="Z39" i="21"/>
  <c r="AA39" i="21"/>
  <c r="AB39" i="21"/>
  <c r="AC39" i="21"/>
  <c r="Z40" i="21"/>
  <c r="AA40" i="21"/>
  <c r="AB40" i="21"/>
  <c r="AC40" i="21"/>
  <c r="Z41" i="21"/>
  <c r="AA41" i="21"/>
  <c r="AB41" i="21"/>
  <c r="AC41" i="21"/>
  <c r="Z42" i="21"/>
  <c r="AA42" i="21"/>
  <c r="AB42" i="21"/>
  <c r="AC42" i="21"/>
  <c r="Z43" i="21"/>
  <c r="AA43" i="21"/>
  <c r="AB43" i="21"/>
  <c r="AC43" i="21"/>
  <c r="Z44" i="21"/>
  <c r="AA44" i="21"/>
  <c r="AB44" i="21"/>
  <c r="AC44" i="21"/>
  <c r="Z45" i="21"/>
  <c r="AA45" i="21"/>
  <c r="AB45" i="21"/>
  <c r="AC45" i="21"/>
  <c r="AC5" i="20"/>
  <c r="AC5" i="21"/>
  <c r="AB5" i="20"/>
  <c r="AB5" i="21"/>
  <c r="AA5" i="20"/>
  <c r="AA5" i="21"/>
  <c r="Z5" i="21"/>
  <c r="Z5" i="22"/>
  <c r="AC16" i="22"/>
  <c r="Z6" i="22"/>
  <c r="AA6" i="22"/>
  <c r="AB6" i="22"/>
  <c r="AC6" i="22"/>
  <c r="Z7" i="22"/>
  <c r="AA7" i="22"/>
  <c r="AB7" i="22"/>
  <c r="AC7" i="22"/>
  <c r="Z8" i="22"/>
  <c r="AA8" i="22"/>
  <c r="AB8" i="22"/>
  <c r="AC8" i="22"/>
  <c r="Z9" i="22"/>
  <c r="AA9" i="22"/>
  <c r="AB9" i="22"/>
  <c r="AC9" i="22"/>
  <c r="Z10" i="22"/>
  <c r="AA10" i="22"/>
  <c r="AB10" i="22"/>
  <c r="AC10" i="22"/>
  <c r="Z11" i="22"/>
  <c r="AA11" i="22"/>
  <c r="AB11" i="22"/>
  <c r="AC11" i="22"/>
  <c r="Z12" i="22"/>
  <c r="AA12" i="22"/>
  <c r="AB12" i="22"/>
  <c r="AC12" i="22"/>
  <c r="Z13" i="22"/>
  <c r="AA13" i="22"/>
  <c r="AB13" i="22"/>
  <c r="AC13" i="22"/>
  <c r="Z14" i="22"/>
  <c r="AA14" i="22"/>
  <c r="AB14" i="22"/>
  <c r="AC14" i="22"/>
  <c r="Z15" i="22"/>
  <c r="AA15" i="22"/>
  <c r="AB15" i="22"/>
  <c r="AC15" i="22"/>
  <c r="Z16" i="22"/>
  <c r="AA16" i="22"/>
  <c r="AB16" i="22"/>
  <c r="Z17" i="22"/>
  <c r="AA17" i="22"/>
  <c r="AB17" i="22"/>
  <c r="AC17" i="22"/>
  <c r="Z18" i="22"/>
  <c r="AA18" i="22"/>
  <c r="AB18" i="22"/>
  <c r="AC18" i="22"/>
  <c r="Z19" i="22"/>
  <c r="AA19" i="22"/>
  <c r="AB19" i="22"/>
  <c r="AC19" i="22"/>
  <c r="Z20" i="22"/>
  <c r="AA20" i="22"/>
  <c r="AB20" i="22"/>
  <c r="AC20" i="22"/>
  <c r="Z21" i="22"/>
  <c r="AA21" i="22"/>
  <c r="AB21" i="22"/>
  <c r="AC21" i="22"/>
  <c r="Z22" i="22"/>
  <c r="AA22" i="22"/>
  <c r="AB22" i="22"/>
  <c r="AC22" i="22"/>
  <c r="Z23" i="22"/>
  <c r="AA23" i="22"/>
  <c r="AB23" i="22"/>
  <c r="AC23" i="22"/>
  <c r="Z24" i="22"/>
  <c r="AA24" i="22"/>
  <c r="AB24" i="22"/>
  <c r="AC24" i="22"/>
  <c r="Z25" i="22"/>
  <c r="AA25" i="22"/>
  <c r="AB25" i="22"/>
  <c r="AC25" i="22"/>
  <c r="Z26" i="22"/>
  <c r="AA26" i="22"/>
  <c r="AB26" i="22"/>
  <c r="AC26" i="22"/>
  <c r="Z27" i="22"/>
  <c r="AA27" i="22"/>
  <c r="AB27" i="22"/>
  <c r="AC27" i="22"/>
  <c r="Z28" i="22"/>
  <c r="AA28" i="22"/>
  <c r="AB28" i="22"/>
  <c r="AC28" i="22"/>
  <c r="Z29" i="22"/>
  <c r="AA29" i="22"/>
  <c r="AB29" i="22"/>
  <c r="AC29" i="22"/>
  <c r="Z30" i="22"/>
  <c r="AA30" i="22"/>
  <c r="AB30" i="22"/>
  <c r="AC30" i="22"/>
  <c r="Z31" i="22"/>
  <c r="AA31" i="22"/>
  <c r="AB31" i="22"/>
  <c r="AC31" i="22"/>
  <c r="Z32" i="22"/>
  <c r="AA32" i="22"/>
  <c r="AB32" i="22"/>
  <c r="AC32" i="22"/>
  <c r="Z33" i="22"/>
  <c r="AA33" i="22"/>
  <c r="AB33" i="22"/>
  <c r="AC33" i="22"/>
  <c r="Z34" i="22"/>
  <c r="AA34" i="22"/>
  <c r="AB34" i="22"/>
  <c r="AC34" i="22"/>
  <c r="Z35" i="22"/>
  <c r="AA35" i="22"/>
  <c r="AB35" i="22"/>
  <c r="AC35" i="22"/>
  <c r="Z36" i="22"/>
  <c r="AA36" i="22"/>
  <c r="AB36" i="22"/>
  <c r="AC36" i="22"/>
  <c r="Z37" i="22"/>
  <c r="AA37" i="22"/>
  <c r="AB37" i="22"/>
  <c r="AC37" i="22"/>
  <c r="Z38" i="22"/>
  <c r="AA38" i="22"/>
  <c r="AB38" i="22"/>
  <c r="AC38" i="22"/>
  <c r="Z39" i="22"/>
  <c r="AA39" i="22"/>
  <c r="AB39" i="22"/>
  <c r="AC39" i="22"/>
  <c r="Z40" i="22"/>
  <c r="AA40" i="22"/>
  <c r="AB40" i="22"/>
  <c r="AC40" i="22"/>
  <c r="Z41" i="22"/>
  <c r="AA41" i="22"/>
  <c r="AB41" i="22"/>
  <c r="AC41" i="22"/>
  <c r="Z42" i="22"/>
  <c r="AA42" i="22"/>
  <c r="AB42" i="22"/>
  <c r="AC42" i="22"/>
  <c r="Z43" i="22"/>
  <c r="AA43" i="22"/>
  <c r="AB43" i="22"/>
  <c r="AC43" i="22"/>
  <c r="Z44" i="22"/>
  <c r="AA44" i="22"/>
  <c r="AB44" i="22"/>
  <c r="AC44" i="22"/>
  <c r="Z45" i="22"/>
  <c r="AA45" i="22"/>
  <c r="AB45" i="22"/>
  <c r="AC45" i="22"/>
  <c r="AC5" i="22"/>
  <c r="AB5" i="22"/>
  <c r="AA5" i="22"/>
  <c r="AN45" i="22" l="1"/>
  <c r="AM45" i="22"/>
  <c r="AL45" i="22"/>
  <c r="AK45" i="22"/>
  <c r="AI45" i="22"/>
  <c r="AE45" i="22"/>
  <c r="Y45" i="22"/>
  <c r="U45" i="22"/>
  <c r="T45" i="22"/>
  <c r="S45" i="22"/>
  <c r="R45" i="22"/>
  <c r="Q45" i="22"/>
  <c r="P45" i="22"/>
  <c r="O45" i="22"/>
  <c r="N45" i="22"/>
  <c r="M45" i="22"/>
  <c r="L45" i="22"/>
  <c r="K45" i="22"/>
  <c r="J45" i="22"/>
  <c r="I45" i="22"/>
  <c r="AN44" i="22"/>
  <c r="AM44" i="22"/>
  <c r="AL44" i="22"/>
  <c r="AK44" i="22"/>
  <c r="AG44" i="22"/>
  <c r="AE44" i="22"/>
  <c r="AF44" i="22" s="1"/>
  <c r="Y44" i="22"/>
  <c r="U44" i="22"/>
  <c r="T44" i="22"/>
  <c r="S44" i="22"/>
  <c r="R44" i="22"/>
  <c r="Q44" i="22"/>
  <c r="P44" i="22"/>
  <c r="O44" i="22"/>
  <c r="N44" i="22"/>
  <c r="M44" i="22"/>
  <c r="L44" i="22"/>
  <c r="K44" i="22"/>
  <c r="J44" i="22"/>
  <c r="I44" i="22"/>
  <c r="AN43" i="22"/>
  <c r="AM43" i="22"/>
  <c r="AL43" i="22"/>
  <c r="AK43" i="22"/>
  <c r="AE43" i="22"/>
  <c r="Y43" i="22"/>
  <c r="U43" i="22"/>
  <c r="T43" i="22"/>
  <c r="S43" i="22"/>
  <c r="R43" i="22"/>
  <c r="Q43" i="22"/>
  <c r="P43" i="22"/>
  <c r="O43" i="22"/>
  <c r="N43" i="22"/>
  <c r="M43" i="22"/>
  <c r="L43" i="22"/>
  <c r="K43" i="22"/>
  <c r="J43" i="22"/>
  <c r="I43" i="22"/>
  <c r="AN42" i="22"/>
  <c r="AM42" i="22"/>
  <c r="AL42" i="22"/>
  <c r="AK42" i="22"/>
  <c r="AG42" i="22"/>
  <c r="AE42" i="22"/>
  <c r="AF42" i="22" s="1"/>
  <c r="Y42" i="22"/>
  <c r="U42" i="22"/>
  <c r="T42" i="22"/>
  <c r="S42" i="22"/>
  <c r="R42" i="22"/>
  <c r="Q42" i="22"/>
  <c r="P42" i="22"/>
  <c r="O42" i="22"/>
  <c r="N42" i="22"/>
  <c r="M42" i="22"/>
  <c r="L42" i="22"/>
  <c r="K42" i="22"/>
  <c r="J42" i="22"/>
  <c r="I42" i="22"/>
  <c r="AN41" i="22"/>
  <c r="AM41" i="22"/>
  <c r="AL41" i="22"/>
  <c r="AK41" i="22"/>
  <c r="AI41" i="22"/>
  <c r="AE41" i="22"/>
  <c r="Y41" i="22"/>
  <c r="U41" i="22"/>
  <c r="T41" i="22"/>
  <c r="S41" i="22"/>
  <c r="R41" i="22"/>
  <c r="Q41" i="22"/>
  <c r="P41" i="22"/>
  <c r="O41" i="22"/>
  <c r="N41" i="22"/>
  <c r="M41" i="22"/>
  <c r="L41" i="22"/>
  <c r="K41" i="22"/>
  <c r="J41" i="22"/>
  <c r="I41" i="22"/>
  <c r="AN40" i="22"/>
  <c r="AM40" i="22"/>
  <c r="AL40" i="22"/>
  <c r="AK40" i="22"/>
  <c r="AG40" i="22"/>
  <c r="AE40" i="22"/>
  <c r="AF40" i="22" s="1"/>
  <c r="Y40" i="22"/>
  <c r="U40" i="22"/>
  <c r="T40" i="22"/>
  <c r="S40" i="22"/>
  <c r="R40" i="22"/>
  <c r="Q40" i="22"/>
  <c r="P40" i="22"/>
  <c r="O40" i="22"/>
  <c r="N40" i="22"/>
  <c r="M40" i="22"/>
  <c r="L40" i="22"/>
  <c r="K40" i="22"/>
  <c r="J40" i="22"/>
  <c r="I40" i="22"/>
  <c r="AN39" i="22"/>
  <c r="AM39" i="22"/>
  <c r="AL39" i="22"/>
  <c r="AK39" i="22"/>
  <c r="AE39" i="22"/>
  <c r="Y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AN38" i="22"/>
  <c r="AM38" i="22"/>
  <c r="AL38" i="22"/>
  <c r="AK38" i="22"/>
  <c r="AG38" i="22"/>
  <c r="AE38" i="22"/>
  <c r="AF38" i="22" s="1"/>
  <c r="Y38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I38" i="22"/>
  <c r="AN37" i="22"/>
  <c r="AM37" i="22"/>
  <c r="AL37" i="22"/>
  <c r="AK37" i="22"/>
  <c r="AI37" i="22"/>
  <c r="AE37" i="22"/>
  <c r="Y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AN36" i="22"/>
  <c r="AM36" i="22"/>
  <c r="AL36" i="22"/>
  <c r="AK36" i="22"/>
  <c r="AG36" i="22"/>
  <c r="AE36" i="22"/>
  <c r="AF36" i="22" s="1"/>
  <c r="Y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AN35" i="22"/>
  <c r="AM35" i="22"/>
  <c r="AL35" i="22"/>
  <c r="AK35" i="22"/>
  <c r="AE35" i="22"/>
  <c r="Y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AN34" i="22"/>
  <c r="AM34" i="22"/>
  <c r="AL34" i="22"/>
  <c r="AK34" i="22"/>
  <c r="AG34" i="22"/>
  <c r="AE34" i="22"/>
  <c r="AF34" i="22" s="1"/>
  <c r="Y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AN33" i="22"/>
  <c r="AM33" i="22"/>
  <c r="AL33" i="22"/>
  <c r="AK33" i="22"/>
  <c r="AH33" i="22"/>
  <c r="AF33" i="22"/>
  <c r="AE33" i="22"/>
  <c r="AI33" i="22" s="1"/>
  <c r="Y33" i="22"/>
  <c r="U33" i="22"/>
  <c r="T33" i="22"/>
  <c r="S33" i="22"/>
  <c r="R33" i="22"/>
  <c r="Q33" i="22"/>
  <c r="P33" i="22"/>
  <c r="O33" i="22"/>
  <c r="N33" i="22"/>
  <c r="M33" i="22"/>
  <c r="L33" i="22"/>
  <c r="K33" i="22"/>
  <c r="J33" i="22"/>
  <c r="I33" i="22"/>
  <c r="AN32" i="22"/>
  <c r="AM32" i="22"/>
  <c r="AL32" i="22"/>
  <c r="AK32" i="22"/>
  <c r="AH32" i="22"/>
  <c r="AF32" i="22"/>
  <c r="AE32" i="22"/>
  <c r="AG32" i="22" s="1"/>
  <c r="Y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AN31" i="22"/>
  <c r="AM31" i="22"/>
  <c r="AL31" i="22"/>
  <c r="AK31" i="22"/>
  <c r="AH31" i="22"/>
  <c r="AF31" i="22"/>
  <c r="AE31" i="22"/>
  <c r="AI31" i="22" s="1"/>
  <c r="Y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AN30" i="22"/>
  <c r="AM30" i="22"/>
  <c r="AL30" i="22"/>
  <c r="AK30" i="22"/>
  <c r="AH30" i="22"/>
  <c r="AF30" i="22"/>
  <c r="AE30" i="22"/>
  <c r="AG30" i="22" s="1"/>
  <c r="Y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AN29" i="22"/>
  <c r="AM29" i="22"/>
  <c r="AL29" i="22"/>
  <c r="AK29" i="22"/>
  <c r="AH29" i="22"/>
  <c r="AF29" i="22"/>
  <c r="AE29" i="22"/>
  <c r="AI29" i="22" s="1"/>
  <c r="Y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AN28" i="22"/>
  <c r="AM28" i="22"/>
  <c r="AL28" i="22"/>
  <c r="AK28" i="22"/>
  <c r="AH28" i="22"/>
  <c r="AG28" i="22"/>
  <c r="AF28" i="22"/>
  <c r="AE28" i="22"/>
  <c r="AI28" i="22" s="1"/>
  <c r="Y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AN27" i="22"/>
  <c r="AM27" i="22"/>
  <c r="AL27" i="22"/>
  <c r="AK27" i="22"/>
  <c r="AH27" i="22"/>
  <c r="AF27" i="22"/>
  <c r="AE27" i="22"/>
  <c r="AI27" i="22" s="1"/>
  <c r="Y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AN26" i="22"/>
  <c r="AM26" i="22"/>
  <c r="AL26" i="22"/>
  <c r="AK26" i="22"/>
  <c r="AH26" i="22"/>
  <c r="AG26" i="22"/>
  <c r="AF26" i="22"/>
  <c r="AE26" i="22"/>
  <c r="AI26" i="22" s="1"/>
  <c r="Y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AN25" i="22"/>
  <c r="AM25" i="22"/>
  <c r="AL25" i="22"/>
  <c r="AK25" i="22"/>
  <c r="AH25" i="22"/>
  <c r="AF25" i="22"/>
  <c r="AE25" i="22"/>
  <c r="AI25" i="22" s="1"/>
  <c r="Y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AN24" i="22"/>
  <c r="AM24" i="22"/>
  <c r="AL24" i="22"/>
  <c r="AK24" i="22"/>
  <c r="AH24" i="22"/>
  <c r="AG24" i="22"/>
  <c r="AF24" i="22"/>
  <c r="AE24" i="22"/>
  <c r="AI24" i="22" s="1"/>
  <c r="Y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AN23" i="22"/>
  <c r="AM23" i="22"/>
  <c r="AL23" i="22"/>
  <c r="AK23" i="22"/>
  <c r="AI23" i="22"/>
  <c r="AE23" i="22"/>
  <c r="AG23" i="22" s="1"/>
  <c r="Y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AN22" i="22"/>
  <c r="AM22" i="22"/>
  <c r="AL22" i="22"/>
  <c r="AK22" i="22"/>
  <c r="AG22" i="22"/>
  <c r="AF22" i="22"/>
  <c r="AE22" i="22"/>
  <c r="AI22" i="22" s="1"/>
  <c r="Y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AN21" i="22"/>
  <c r="AM21" i="22"/>
  <c r="AL21" i="22"/>
  <c r="AK21" i="22"/>
  <c r="AH21" i="22"/>
  <c r="AE21" i="22"/>
  <c r="AG21" i="22" s="1"/>
  <c r="Y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AN20" i="22"/>
  <c r="AM20" i="22"/>
  <c r="AL20" i="22"/>
  <c r="AK20" i="22"/>
  <c r="AG20" i="22"/>
  <c r="AF20" i="22"/>
  <c r="AE20" i="22"/>
  <c r="AI20" i="22" s="1"/>
  <c r="Y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AN19" i="22"/>
  <c r="AM19" i="22"/>
  <c r="AL19" i="22"/>
  <c r="AK19" i="22"/>
  <c r="AH19" i="22"/>
  <c r="AE19" i="22"/>
  <c r="AG19" i="22" s="1"/>
  <c r="Y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AN18" i="22"/>
  <c r="AM18" i="22"/>
  <c r="AL18" i="22"/>
  <c r="AK18" i="22"/>
  <c r="AG18" i="22"/>
  <c r="AF18" i="22"/>
  <c r="AE18" i="22"/>
  <c r="AI18" i="22" s="1"/>
  <c r="Y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AN17" i="22"/>
  <c r="AM17" i="22"/>
  <c r="AL17" i="22"/>
  <c r="AK17" i="22"/>
  <c r="AH17" i="22"/>
  <c r="AE17" i="22"/>
  <c r="AG17" i="22" s="1"/>
  <c r="Y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AN16" i="22"/>
  <c r="AM16" i="22"/>
  <c r="AL16" i="22"/>
  <c r="AK16" i="22"/>
  <c r="AG16" i="22"/>
  <c r="AF16" i="22"/>
  <c r="AE16" i="22"/>
  <c r="AI16" i="22" s="1"/>
  <c r="Y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AN15" i="22"/>
  <c r="AM15" i="22"/>
  <c r="AL15" i="22"/>
  <c r="AK15" i="22"/>
  <c r="AE15" i="22"/>
  <c r="AH15" i="22" s="1"/>
  <c r="Y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AN14" i="22"/>
  <c r="AM14" i="22"/>
  <c r="AL14" i="22"/>
  <c r="AK14" i="22"/>
  <c r="AI14" i="22"/>
  <c r="AG14" i="22"/>
  <c r="AE14" i="22"/>
  <c r="AH14" i="22" s="1"/>
  <c r="Y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AN13" i="22"/>
  <c r="AM13" i="22"/>
  <c r="AL13" i="22"/>
  <c r="AK13" i="22"/>
  <c r="AI13" i="22"/>
  <c r="AE13" i="22"/>
  <c r="Y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AN12" i="22"/>
  <c r="AM12" i="22"/>
  <c r="AL12" i="22"/>
  <c r="AK12" i="22"/>
  <c r="AH12" i="22"/>
  <c r="AG12" i="22"/>
  <c r="AE12" i="22"/>
  <c r="AF12" i="22" s="1"/>
  <c r="Y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AN11" i="22"/>
  <c r="AM11" i="22"/>
  <c r="AL11" i="22"/>
  <c r="AK11" i="22"/>
  <c r="AI11" i="22"/>
  <c r="AE11" i="22"/>
  <c r="Y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AN10" i="22"/>
  <c r="AM10" i="22"/>
  <c r="AL10" i="22"/>
  <c r="AK10" i="22"/>
  <c r="AH10" i="22"/>
  <c r="AG10" i="22"/>
  <c r="AE10" i="22"/>
  <c r="AF10" i="22" s="1"/>
  <c r="Y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AN9" i="22"/>
  <c r="AM9" i="22"/>
  <c r="AL9" i="22"/>
  <c r="AK9" i="22"/>
  <c r="AI9" i="22"/>
  <c r="AE9" i="22"/>
  <c r="Y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AN8" i="22"/>
  <c r="AM8" i="22"/>
  <c r="AL8" i="22"/>
  <c r="AK8" i="22"/>
  <c r="AE8" i="22"/>
  <c r="AI8" i="22" s="1"/>
  <c r="Y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AN7" i="22"/>
  <c r="AM7" i="22"/>
  <c r="AL7" i="22"/>
  <c r="AK7" i="22"/>
  <c r="AE7" i="22"/>
  <c r="AI7" i="22" s="1"/>
  <c r="Y7" i="22"/>
  <c r="U7" i="22"/>
  <c r="T7" i="22"/>
  <c r="S7" i="22"/>
  <c r="R7" i="22"/>
  <c r="Q7" i="22"/>
  <c r="P7" i="22"/>
  <c r="O7" i="22"/>
  <c r="N7" i="22"/>
  <c r="M7" i="22"/>
  <c r="L7" i="22"/>
  <c r="K7" i="22"/>
  <c r="J7" i="22"/>
  <c r="I7" i="22"/>
  <c r="AN6" i="22"/>
  <c r="AM6" i="22"/>
  <c r="AL6" i="22"/>
  <c r="AK6" i="22"/>
  <c r="AE6" i="22"/>
  <c r="AI6" i="22" s="1"/>
  <c r="Y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AN5" i="22"/>
  <c r="AM5" i="22"/>
  <c r="AL5" i="22"/>
  <c r="AK5" i="22"/>
  <c r="AE5" i="22"/>
  <c r="AI5" i="22" s="1"/>
  <c r="Y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W4" i="22"/>
  <c r="AN45" i="21"/>
  <c r="AM45" i="21"/>
  <c r="AL45" i="21"/>
  <c r="AK45" i="21"/>
  <c r="AE45" i="21"/>
  <c r="Y45" i="21"/>
  <c r="U45" i="21"/>
  <c r="T45" i="21"/>
  <c r="S45" i="21"/>
  <c r="R45" i="21"/>
  <c r="Q45" i="21"/>
  <c r="P45" i="21"/>
  <c r="O45" i="21"/>
  <c r="N45" i="21"/>
  <c r="M45" i="21"/>
  <c r="L45" i="21"/>
  <c r="K45" i="21"/>
  <c r="J45" i="21"/>
  <c r="I45" i="21"/>
  <c r="AN44" i="21"/>
  <c r="AM44" i="21"/>
  <c r="AL44" i="21"/>
  <c r="AK44" i="21"/>
  <c r="AG44" i="21"/>
  <c r="AE44" i="21"/>
  <c r="AF44" i="21" s="1"/>
  <c r="Y44" i="21"/>
  <c r="U44" i="21"/>
  <c r="T44" i="21"/>
  <c r="S44" i="21"/>
  <c r="R44" i="21"/>
  <c r="Q44" i="21"/>
  <c r="P44" i="21"/>
  <c r="O44" i="21"/>
  <c r="N44" i="21"/>
  <c r="M44" i="21"/>
  <c r="L44" i="21"/>
  <c r="K44" i="21"/>
  <c r="J44" i="21"/>
  <c r="I44" i="21"/>
  <c r="AN43" i="21"/>
  <c r="AM43" i="21"/>
  <c r="AL43" i="21"/>
  <c r="AK43" i="21"/>
  <c r="AI43" i="21"/>
  <c r="AE43" i="21"/>
  <c r="Y43" i="21"/>
  <c r="U43" i="21"/>
  <c r="T43" i="21"/>
  <c r="S43" i="21"/>
  <c r="R43" i="21"/>
  <c r="Q43" i="21"/>
  <c r="P43" i="21"/>
  <c r="O43" i="21"/>
  <c r="N43" i="21"/>
  <c r="M43" i="21"/>
  <c r="L43" i="21"/>
  <c r="K43" i="21"/>
  <c r="J43" i="21"/>
  <c r="I43" i="21"/>
  <c r="AN42" i="21"/>
  <c r="AM42" i="21"/>
  <c r="AL42" i="21"/>
  <c r="AK42" i="21"/>
  <c r="AG42" i="21"/>
  <c r="AE42" i="21"/>
  <c r="AF42" i="21" s="1"/>
  <c r="Y42" i="21"/>
  <c r="U42" i="21"/>
  <c r="T42" i="21"/>
  <c r="S42" i="21"/>
  <c r="R42" i="21"/>
  <c r="Q42" i="21"/>
  <c r="P42" i="21"/>
  <c r="O42" i="21"/>
  <c r="N42" i="21"/>
  <c r="M42" i="21"/>
  <c r="L42" i="21"/>
  <c r="K42" i="21"/>
  <c r="J42" i="21"/>
  <c r="I42" i="21"/>
  <c r="AN41" i="21"/>
  <c r="AM41" i="21"/>
  <c r="AL41" i="21"/>
  <c r="AK41" i="21"/>
  <c r="AE41" i="21"/>
  <c r="Y41" i="21"/>
  <c r="U41" i="21"/>
  <c r="T41" i="21"/>
  <c r="S41" i="21"/>
  <c r="R41" i="21"/>
  <c r="Q41" i="21"/>
  <c r="P41" i="21"/>
  <c r="O41" i="21"/>
  <c r="N41" i="21"/>
  <c r="M41" i="21"/>
  <c r="L41" i="21"/>
  <c r="K41" i="21"/>
  <c r="J41" i="21"/>
  <c r="I41" i="21"/>
  <c r="AN40" i="21"/>
  <c r="AM40" i="21"/>
  <c r="AL40" i="21"/>
  <c r="AK40" i="21"/>
  <c r="AG40" i="21"/>
  <c r="AE40" i="21"/>
  <c r="AF40" i="21" s="1"/>
  <c r="Y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AN39" i="21"/>
  <c r="AM39" i="21"/>
  <c r="AL39" i="21"/>
  <c r="AK39" i="21"/>
  <c r="AI39" i="21"/>
  <c r="AE39" i="21"/>
  <c r="Y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AN38" i="21"/>
  <c r="AM38" i="21"/>
  <c r="AL38" i="21"/>
  <c r="AK38" i="21"/>
  <c r="AG38" i="21"/>
  <c r="AE38" i="21"/>
  <c r="AF38" i="21" s="1"/>
  <c r="Y38" i="21"/>
  <c r="U38" i="21"/>
  <c r="T38" i="21"/>
  <c r="S38" i="21"/>
  <c r="R38" i="21"/>
  <c r="Q38" i="21"/>
  <c r="P38" i="21"/>
  <c r="O38" i="21"/>
  <c r="N38" i="21"/>
  <c r="M38" i="21"/>
  <c r="L38" i="21"/>
  <c r="K38" i="21"/>
  <c r="J38" i="21"/>
  <c r="I38" i="21"/>
  <c r="AN37" i="21"/>
  <c r="AM37" i="21"/>
  <c r="AL37" i="21"/>
  <c r="AK37" i="21"/>
  <c r="AE37" i="21"/>
  <c r="Y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AN36" i="21"/>
  <c r="AM36" i="21"/>
  <c r="AL36" i="21"/>
  <c r="AK36" i="21"/>
  <c r="AG36" i="21"/>
  <c r="AF36" i="21"/>
  <c r="AE36" i="21"/>
  <c r="AI36" i="21" s="1"/>
  <c r="Y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AN35" i="21"/>
  <c r="AM35" i="21"/>
  <c r="AL35" i="21"/>
  <c r="AK35" i="21"/>
  <c r="AI35" i="21"/>
  <c r="AE35" i="21"/>
  <c r="Y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AN34" i="21"/>
  <c r="AM34" i="21"/>
  <c r="AL34" i="21"/>
  <c r="AK34" i="21"/>
  <c r="AG34" i="21"/>
  <c r="AF34" i="21"/>
  <c r="AE34" i="21"/>
  <c r="AI34" i="21" s="1"/>
  <c r="Y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AN33" i="21"/>
  <c r="AM33" i="21"/>
  <c r="AL33" i="21"/>
  <c r="AK33" i="21"/>
  <c r="AE33" i="21"/>
  <c r="Y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AN32" i="21"/>
  <c r="AM32" i="21"/>
  <c r="AL32" i="21"/>
  <c r="AK32" i="21"/>
  <c r="AG32" i="21"/>
  <c r="AF32" i="21"/>
  <c r="AE32" i="21"/>
  <c r="AI32" i="21" s="1"/>
  <c r="Y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AN31" i="21"/>
  <c r="AM31" i="21"/>
  <c r="AL31" i="21"/>
  <c r="AK31" i="21"/>
  <c r="AE31" i="21"/>
  <c r="Y31" i="21"/>
  <c r="U31" i="21"/>
  <c r="T31" i="21"/>
  <c r="S31" i="21"/>
  <c r="R31" i="21"/>
  <c r="Q31" i="21"/>
  <c r="P31" i="21"/>
  <c r="O31" i="21"/>
  <c r="N31" i="21"/>
  <c r="M31" i="21"/>
  <c r="L31" i="21"/>
  <c r="K31" i="21"/>
  <c r="J31" i="21"/>
  <c r="I31" i="21"/>
  <c r="AN30" i="21"/>
  <c r="AM30" i="21"/>
  <c r="AL30" i="21"/>
  <c r="AK30" i="21"/>
  <c r="AG30" i="21"/>
  <c r="AF30" i="21"/>
  <c r="AE30" i="21"/>
  <c r="AI30" i="21" s="1"/>
  <c r="Y30" i="21"/>
  <c r="U30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AN29" i="21"/>
  <c r="AM29" i="21"/>
  <c r="AL29" i="21"/>
  <c r="AK29" i="21"/>
  <c r="AE29" i="21"/>
  <c r="Y29" i="21"/>
  <c r="U2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AN28" i="21"/>
  <c r="AM28" i="21"/>
  <c r="AL28" i="21"/>
  <c r="AK28" i="21"/>
  <c r="AG28" i="21"/>
  <c r="AF28" i="21"/>
  <c r="AE28" i="21"/>
  <c r="AI28" i="21" s="1"/>
  <c r="Y28" i="21"/>
  <c r="U28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AN27" i="21"/>
  <c r="AM27" i="21"/>
  <c r="AL27" i="21"/>
  <c r="AK27" i="21"/>
  <c r="AE27" i="21"/>
  <c r="Y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AN26" i="21"/>
  <c r="AM26" i="21"/>
  <c r="AL26" i="21"/>
  <c r="AK26" i="21"/>
  <c r="AH26" i="21"/>
  <c r="AG26" i="21"/>
  <c r="AF26" i="21"/>
  <c r="AE26" i="21"/>
  <c r="AI26" i="21" s="1"/>
  <c r="Y26" i="21"/>
  <c r="U26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AN25" i="21"/>
  <c r="AM25" i="21"/>
  <c r="AL25" i="21"/>
  <c r="AK25" i="21"/>
  <c r="AI25" i="21"/>
  <c r="AE25" i="21"/>
  <c r="Y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AN24" i="21"/>
  <c r="AM24" i="21"/>
  <c r="AL24" i="21"/>
  <c r="AK24" i="21"/>
  <c r="AH24" i="21"/>
  <c r="AG24" i="21"/>
  <c r="AF24" i="21"/>
  <c r="AE24" i="21"/>
  <c r="AI24" i="21" s="1"/>
  <c r="Y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AN23" i="21"/>
  <c r="AM23" i="21"/>
  <c r="AL23" i="21"/>
  <c r="AK23" i="21"/>
  <c r="AG23" i="21"/>
  <c r="AF23" i="21"/>
  <c r="AE23" i="21"/>
  <c r="AI23" i="21" s="1"/>
  <c r="Y23" i="21"/>
  <c r="U23" i="21"/>
  <c r="T23" i="21"/>
  <c r="S23" i="21"/>
  <c r="R23" i="21"/>
  <c r="Q23" i="21"/>
  <c r="P23" i="21"/>
  <c r="O23" i="21"/>
  <c r="N23" i="21"/>
  <c r="M23" i="21"/>
  <c r="L23" i="21"/>
  <c r="K23" i="21"/>
  <c r="J23" i="21"/>
  <c r="I23" i="21"/>
  <c r="AN22" i="21"/>
  <c r="AM22" i="21"/>
  <c r="AL22" i="21"/>
  <c r="AK22" i="21"/>
  <c r="AH22" i="21"/>
  <c r="AE22" i="21"/>
  <c r="AG22" i="21" s="1"/>
  <c r="Y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AN21" i="21"/>
  <c r="AM21" i="21"/>
  <c r="AL21" i="21"/>
  <c r="AK21" i="21"/>
  <c r="AG21" i="21"/>
  <c r="AF21" i="21"/>
  <c r="AE21" i="21"/>
  <c r="AI21" i="21" s="1"/>
  <c r="Y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AN20" i="21"/>
  <c r="AM20" i="21"/>
  <c r="AL20" i="21"/>
  <c r="AK20" i="21"/>
  <c r="AH20" i="21"/>
  <c r="AE20" i="21"/>
  <c r="AG20" i="21" s="1"/>
  <c r="Y20" i="21"/>
  <c r="U20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AN19" i="21"/>
  <c r="AM19" i="21"/>
  <c r="AL19" i="21"/>
  <c r="AK19" i="21"/>
  <c r="AG19" i="21"/>
  <c r="AF19" i="21"/>
  <c r="AE19" i="21"/>
  <c r="AI19" i="21" s="1"/>
  <c r="Y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AN18" i="21"/>
  <c r="AM18" i="21"/>
  <c r="AL18" i="21"/>
  <c r="AK18" i="21"/>
  <c r="AH18" i="21"/>
  <c r="AE18" i="21"/>
  <c r="AG18" i="21" s="1"/>
  <c r="Y18" i="21"/>
  <c r="U18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AN17" i="21"/>
  <c r="AM17" i="21"/>
  <c r="AL17" i="21"/>
  <c r="AK17" i="21"/>
  <c r="AG17" i="21"/>
  <c r="AF17" i="21"/>
  <c r="AE17" i="21"/>
  <c r="AI17" i="21" s="1"/>
  <c r="Y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AN16" i="21"/>
  <c r="AM16" i="21"/>
  <c r="AL16" i="21"/>
  <c r="AK16" i="21"/>
  <c r="AH16" i="21"/>
  <c r="AE16" i="21"/>
  <c r="AG16" i="21" s="1"/>
  <c r="Y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AN15" i="21"/>
  <c r="AM15" i="21"/>
  <c r="AL15" i="21"/>
  <c r="AK15" i="21"/>
  <c r="AG15" i="21"/>
  <c r="AF15" i="21"/>
  <c r="AE15" i="21"/>
  <c r="AI15" i="21" s="1"/>
  <c r="Y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AN14" i="21"/>
  <c r="AM14" i="21"/>
  <c r="AL14" i="21"/>
  <c r="AK14" i="21"/>
  <c r="AI14" i="21"/>
  <c r="AH14" i="21"/>
  <c r="AE14" i="21"/>
  <c r="Y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AN13" i="21"/>
  <c r="AM13" i="21"/>
  <c r="AL13" i="21"/>
  <c r="AK13" i="21"/>
  <c r="AI13" i="21"/>
  <c r="AE13" i="21"/>
  <c r="AH13" i="21" s="1"/>
  <c r="Y13" i="21"/>
  <c r="U13" i="21"/>
  <c r="T13" i="21"/>
  <c r="S13" i="21"/>
  <c r="R13" i="21"/>
  <c r="Q13" i="21"/>
  <c r="P13" i="21"/>
  <c r="O13" i="21"/>
  <c r="N13" i="21"/>
  <c r="M13" i="21"/>
  <c r="L13" i="21"/>
  <c r="K13" i="21"/>
  <c r="J13" i="21"/>
  <c r="I13" i="21"/>
  <c r="AN12" i="21"/>
  <c r="AM12" i="21"/>
  <c r="AL12" i="21"/>
  <c r="AK12" i="21"/>
  <c r="AI12" i="21"/>
  <c r="AH12" i="21"/>
  <c r="AE12" i="21"/>
  <c r="AF12" i="21" s="1"/>
  <c r="Y12" i="21"/>
  <c r="U12" i="21"/>
  <c r="T12" i="21"/>
  <c r="S12" i="21"/>
  <c r="R12" i="21"/>
  <c r="Q12" i="21"/>
  <c r="P12" i="21"/>
  <c r="O12" i="21"/>
  <c r="N12" i="21"/>
  <c r="M12" i="21"/>
  <c r="L12" i="21"/>
  <c r="K12" i="21"/>
  <c r="J12" i="21"/>
  <c r="I12" i="21"/>
  <c r="AN11" i="21"/>
  <c r="AM11" i="21"/>
  <c r="AL11" i="21"/>
  <c r="AK11" i="21"/>
  <c r="AE11" i="21"/>
  <c r="AH11" i="21" s="1"/>
  <c r="Y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AN10" i="21"/>
  <c r="AM10" i="21"/>
  <c r="AL10" i="21"/>
  <c r="AK10" i="21"/>
  <c r="AH10" i="21"/>
  <c r="AG10" i="21"/>
  <c r="AE10" i="21"/>
  <c r="AF10" i="21" s="1"/>
  <c r="Y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AN9" i="21"/>
  <c r="AM9" i="21"/>
  <c r="AL9" i="21"/>
  <c r="AK9" i="21"/>
  <c r="AE9" i="21"/>
  <c r="AH9" i="21" s="1"/>
  <c r="Y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AN8" i="21"/>
  <c r="AM8" i="21"/>
  <c r="AL8" i="21"/>
  <c r="AK8" i="21"/>
  <c r="AH8" i="21"/>
  <c r="AG8" i="21"/>
  <c r="AE8" i="21"/>
  <c r="AF8" i="21" s="1"/>
  <c r="Y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AN7" i="21"/>
  <c r="AM7" i="21"/>
  <c r="AL7" i="21"/>
  <c r="AK7" i="21"/>
  <c r="AE7" i="21"/>
  <c r="AH7" i="21" s="1"/>
  <c r="Y7" i="21"/>
  <c r="U7" i="21"/>
  <c r="T7" i="21"/>
  <c r="S7" i="21"/>
  <c r="R7" i="21"/>
  <c r="Q7" i="21"/>
  <c r="P7" i="21"/>
  <c r="O7" i="21"/>
  <c r="N7" i="21"/>
  <c r="M7" i="21"/>
  <c r="L7" i="21"/>
  <c r="K7" i="21"/>
  <c r="J7" i="21"/>
  <c r="I7" i="21"/>
  <c r="AN6" i="21"/>
  <c r="AM6" i="21"/>
  <c r="AL6" i="21"/>
  <c r="AK6" i="21"/>
  <c r="AH6" i="21"/>
  <c r="AG6" i="21"/>
  <c r="AE6" i="21"/>
  <c r="AF6" i="21" s="1"/>
  <c r="Y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AN5" i="21"/>
  <c r="AM5" i="21"/>
  <c r="AL5" i="21"/>
  <c r="AK5" i="21"/>
  <c r="AE5" i="21"/>
  <c r="AH5" i="21" s="1"/>
  <c r="Y5" i="21"/>
  <c r="U5" i="21"/>
  <c r="T5" i="21"/>
  <c r="S5" i="21"/>
  <c r="R5" i="21"/>
  <c r="Q5" i="21"/>
  <c r="P5" i="21"/>
  <c r="O5" i="21"/>
  <c r="N5" i="21"/>
  <c r="M5" i="21"/>
  <c r="L5" i="21"/>
  <c r="K5" i="21"/>
  <c r="J5" i="21"/>
  <c r="I5" i="21"/>
  <c r="W4" i="21"/>
  <c r="AN45" i="20"/>
  <c r="AM45" i="20"/>
  <c r="AL45" i="20"/>
  <c r="AK45" i="20"/>
  <c r="AI45" i="20"/>
  <c r="AE45" i="20"/>
  <c r="Y45" i="20"/>
  <c r="U45" i="20"/>
  <c r="T45" i="20"/>
  <c r="S45" i="20"/>
  <c r="R45" i="20"/>
  <c r="Q45" i="20"/>
  <c r="P45" i="20"/>
  <c r="O45" i="20"/>
  <c r="N45" i="20"/>
  <c r="M45" i="20"/>
  <c r="L45" i="20"/>
  <c r="K45" i="20"/>
  <c r="J45" i="20"/>
  <c r="I45" i="20"/>
  <c r="AN44" i="20"/>
  <c r="AM44" i="20"/>
  <c r="AL44" i="20"/>
  <c r="AK44" i="20"/>
  <c r="AH44" i="20"/>
  <c r="AG44" i="20"/>
  <c r="AF44" i="20"/>
  <c r="AE44" i="20"/>
  <c r="AI44" i="20" s="1"/>
  <c r="Y44" i="20"/>
  <c r="U44" i="20"/>
  <c r="T44" i="20"/>
  <c r="S44" i="20"/>
  <c r="R44" i="20"/>
  <c r="Q44" i="20"/>
  <c r="P44" i="20"/>
  <c r="O44" i="20"/>
  <c r="N44" i="20"/>
  <c r="M44" i="20"/>
  <c r="L44" i="20"/>
  <c r="K44" i="20"/>
  <c r="J44" i="20"/>
  <c r="I44" i="20"/>
  <c r="AN43" i="20"/>
  <c r="AM43" i="20"/>
  <c r="AL43" i="20"/>
  <c r="AK43" i="20"/>
  <c r="AE43" i="20"/>
  <c r="Y43" i="20"/>
  <c r="U43" i="20"/>
  <c r="T43" i="20"/>
  <c r="S43" i="20"/>
  <c r="R43" i="20"/>
  <c r="Q43" i="20"/>
  <c r="P43" i="20"/>
  <c r="O43" i="20"/>
  <c r="N43" i="20"/>
  <c r="M43" i="20"/>
  <c r="L43" i="20"/>
  <c r="K43" i="20"/>
  <c r="J43" i="20"/>
  <c r="I43" i="20"/>
  <c r="AN42" i="20"/>
  <c r="AM42" i="20"/>
  <c r="AL42" i="20"/>
  <c r="AK42" i="20"/>
  <c r="AH42" i="20"/>
  <c r="AG42" i="20"/>
  <c r="AF42" i="20"/>
  <c r="AE42" i="20"/>
  <c r="AI42" i="20" s="1"/>
  <c r="Y42" i="20"/>
  <c r="U42" i="20"/>
  <c r="T42" i="20"/>
  <c r="S42" i="20"/>
  <c r="R42" i="20"/>
  <c r="Q42" i="20"/>
  <c r="P42" i="20"/>
  <c r="O42" i="20"/>
  <c r="N42" i="20"/>
  <c r="M42" i="20"/>
  <c r="L42" i="20"/>
  <c r="K42" i="20"/>
  <c r="J42" i="20"/>
  <c r="I42" i="20"/>
  <c r="AN41" i="20"/>
  <c r="AM41" i="20"/>
  <c r="AL41" i="20"/>
  <c r="AK41" i="20"/>
  <c r="AI41" i="20"/>
  <c r="AE41" i="20"/>
  <c r="Y41" i="20"/>
  <c r="U41" i="20"/>
  <c r="T41" i="20"/>
  <c r="S41" i="20"/>
  <c r="R41" i="20"/>
  <c r="Q41" i="20"/>
  <c r="P41" i="20"/>
  <c r="O41" i="20"/>
  <c r="N41" i="20"/>
  <c r="M41" i="20"/>
  <c r="L41" i="20"/>
  <c r="K41" i="20"/>
  <c r="J41" i="20"/>
  <c r="I41" i="20"/>
  <c r="AN40" i="20"/>
  <c r="AM40" i="20"/>
  <c r="AL40" i="20"/>
  <c r="AK40" i="20"/>
  <c r="AH40" i="20"/>
  <c r="AG40" i="20"/>
  <c r="AF40" i="20"/>
  <c r="AE40" i="20"/>
  <c r="AI40" i="20" s="1"/>
  <c r="Y40" i="20"/>
  <c r="U40" i="20"/>
  <c r="T40" i="20"/>
  <c r="S40" i="20"/>
  <c r="R40" i="20"/>
  <c r="Q40" i="20"/>
  <c r="P40" i="20"/>
  <c r="O40" i="20"/>
  <c r="N40" i="20"/>
  <c r="M40" i="20"/>
  <c r="L40" i="20"/>
  <c r="K40" i="20"/>
  <c r="J40" i="20"/>
  <c r="I40" i="20"/>
  <c r="AN39" i="20"/>
  <c r="AM39" i="20"/>
  <c r="AL39" i="20"/>
  <c r="AK39" i="20"/>
  <c r="AE39" i="20"/>
  <c r="Y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AN38" i="20"/>
  <c r="AM38" i="20"/>
  <c r="AL38" i="20"/>
  <c r="AK38" i="20"/>
  <c r="AG38" i="20"/>
  <c r="AF38" i="20"/>
  <c r="AE38" i="20"/>
  <c r="AI38" i="20" s="1"/>
  <c r="Y38" i="20"/>
  <c r="U38" i="20"/>
  <c r="T38" i="20"/>
  <c r="S38" i="20"/>
  <c r="R38" i="20"/>
  <c r="Q38" i="20"/>
  <c r="P38" i="20"/>
  <c r="O38" i="20"/>
  <c r="N38" i="20"/>
  <c r="M38" i="20"/>
  <c r="L38" i="20"/>
  <c r="K38" i="20"/>
  <c r="J38" i="20"/>
  <c r="I38" i="20"/>
  <c r="AN37" i="20"/>
  <c r="AM37" i="20"/>
  <c r="AL37" i="20"/>
  <c r="AK37" i="20"/>
  <c r="AI37" i="20"/>
  <c r="AE37" i="20"/>
  <c r="Y37" i="20"/>
  <c r="U37" i="20"/>
  <c r="T37" i="20"/>
  <c r="S37" i="20"/>
  <c r="R37" i="20"/>
  <c r="Q37" i="20"/>
  <c r="P37" i="20"/>
  <c r="O37" i="20"/>
  <c r="N37" i="20"/>
  <c r="M37" i="20"/>
  <c r="L37" i="20"/>
  <c r="K37" i="20"/>
  <c r="J37" i="20"/>
  <c r="I37" i="20"/>
  <c r="AN36" i="20"/>
  <c r="AM36" i="20"/>
  <c r="AL36" i="20"/>
  <c r="AK36" i="20"/>
  <c r="AG36" i="20"/>
  <c r="AE36" i="20"/>
  <c r="AF36" i="20" s="1"/>
  <c r="Y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AN35" i="20"/>
  <c r="AM35" i="20"/>
  <c r="AL35" i="20"/>
  <c r="AK35" i="20"/>
  <c r="AI35" i="20"/>
  <c r="AE35" i="20"/>
  <c r="Y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AN34" i="20"/>
  <c r="AM34" i="20"/>
  <c r="AL34" i="20"/>
  <c r="AK34" i="20"/>
  <c r="AG34" i="20"/>
  <c r="AE34" i="20"/>
  <c r="AF34" i="20" s="1"/>
  <c r="Y34" i="20"/>
  <c r="U34" i="20"/>
  <c r="T34" i="20"/>
  <c r="S34" i="20"/>
  <c r="R34" i="20"/>
  <c r="Q34" i="20"/>
  <c r="P34" i="20"/>
  <c r="O34" i="20"/>
  <c r="N34" i="20"/>
  <c r="M34" i="20"/>
  <c r="L34" i="20"/>
  <c r="K34" i="20"/>
  <c r="J34" i="20"/>
  <c r="I34" i="20"/>
  <c r="AN33" i="20"/>
  <c r="AM33" i="20"/>
  <c r="AL33" i="20"/>
  <c r="AK33" i="20"/>
  <c r="AE33" i="20"/>
  <c r="Y33" i="20"/>
  <c r="U33" i="20"/>
  <c r="T33" i="20"/>
  <c r="S33" i="20"/>
  <c r="R33" i="20"/>
  <c r="Q33" i="20"/>
  <c r="P33" i="20"/>
  <c r="O33" i="20"/>
  <c r="N33" i="20"/>
  <c r="M33" i="20"/>
  <c r="L33" i="20"/>
  <c r="K33" i="20"/>
  <c r="J33" i="20"/>
  <c r="I33" i="20"/>
  <c r="AN32" i="20"/>
  <c r="AM32" i="20"/>
  <c r="AL32" i="20"/>
  <c r="AK32" i="20"/>
  <c r="AG32" i="20"/>
  <c r="AF32" i="20"/>
  <c r="AE32" i="20"/>
  <c r="AI32" i="20" s="1"/>
  <c r="Y32" i="20"/>
  <c r="U32" i="20"/>
  <c r="T32" i="20"/>
  <c r="S32" i="20"/>
  <c r="R32" i="20"/>
  <c r="Q32" i="20"/>
  <c r="P32" i="20"/>
  <c r="O32" i="20"/>
  <c r="N32" i="20"/>
  <c r="M32" i="20"/>
  <c r="L32" i="20"/>
  <c r="K32" i="20"/>
  <c r="J32" i="20"/>
  <c r="I32" i="20"/>
  <c r="AN31" i="20"/>
  <c r="AM31" i="20"/>
  <c r="AL31" i="20"/>
  <c r="AK31" i="20"/>
  <c r="AI31" i="20"/>
  <c r="AE31" i="20"/>
  <c r="Y31" i="20"/>
  <c r="U31" i="20"/>
  <c r="T31" i="20"/>
  <c r="S31" i="20"/>
  <c r="R31" i="20"/>
  <c r="Q31" i="20"/>
  <c r="P31" i="20"/>
  <c r="O31" i="20"/>
  <c r="N31" i="20"/>
  <c r="M31" i="20"/>
  <c r="L31" i="20"/>
  <c r="K31" i="20"/>
  <c r="J31" i="20"/>
  <c r="I31" i="20"/>
  <c r="AN30" i="20"/>
  <c r="AM30" i="20"/>
  <c r="AL30" i="20"/>
  <c r="AK30" i="20"/>
  <c r="AG30" i="20"/>
  <c r="AF30" i="20"/>
  <c r="AE30" i="20"/>
  <c r="AI30" i="20" s="1"/>
  <c r="Y30" i="20"/>
  <c r="U30" i="20"/>
  <c r="T30" i="20"/>
  <c r="S30" i="20"/>
  <c r="R30" i="20"/>
  <c r="Q30" i="20"/>
  <c r="P30" i="20"/>
  <c r="O30" i="20"/>
  <c r="N30" i="20"/>
  <c r="M30" i="20"/>
  <c r="L30" i="20"/>
  <c r="K30" i="20"/>
  <c r="J30" i="20"/>
  <c r="I30" i="20"/>
  <c r="AN29" i="20"/>
  <c r="AM29" i="20"/>
  <c r="AL29" i="20"/>
  <c r="AK29" i="20"/>
  <c r="AI29" i="20"/>
  <c r="AE29" i="20"/>
  <c r="Y29" i="20"/>
  <c r="U29" i="20"/>
  <c r="T29" i="20"/>
  <c r="S29" i="20"/>
  <c r="R29" i="20"/>
  <c r="Q29" i="20"/>
  <c r="P29" i="20"/>
  <c r="O29" i="20"/>
  <c r="N29" i="20"/>
  <c r="M29" i="20"/>
  <c r="L29" i="20"/>
  <c r="K29" i="20"/>
  <c r="J29" i="20"/>
  <c r="I29" i="20"/>
  <c r="AN28" i="20"/>
  <c r="AM28" i="20"/>
  <c r="AL28" i="20"/>
  <c r="AK28" i="20"/>
  <c r="AG28" i="20"/>
  <c r="AF28" i="20"/>
  <c r="AE28" i="20"/>
  <c r="AI28" i="20" s="1"/>
  <c r="Y28" i="20"/>
  <c r="U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AN27" i="20"/>
  <c r="AM27" i="20"/>
  <c r="AL27" i="20"/>
  <c r="AK27" i="20"/>
  <c r="AI27" i="20"/>
  <c r="AE27" i="20"/>
  <c r="Y27" i="20"/>
  <c r="U27" i="20"/>
  <c r="T27" i="20"/>
  <c r="S27" i="20"/>
  <c r="R27" i="20"/>
  <c r="Q27" i="20"/>
  <c r="P27" i="20"/>
  <c r="O27" i="20"/>
  <c r="N27" i="20"/>
  <c r="M27" i="20"/>
  <c r="L27" i="20"/>
  <c r="K27" i="20"/>
  <c r="J27" i="20"/>
  <c r="I27" i="20"/>
  <c r="AN26" i="20"/>
  <c r="AM26" i="20"/>
  <c r="AL26" i="20"/>
  <c r="AK26" i="20"/>
  <c r="AG26" i="20"/>
  <c r="AE26" i="20"/>
  <c r="Y26" i="20"/>
  <c r="U26" i="20"/>
  <c r="T26" i="20"/>
  <c r="S26" i="20"/>
  <c r="R26" i="20"/>
  <c r="Q26" i="20"/>
  <c r="P26" i="20"/>
  <c r="O26" i="20"/>
  <c r="N26" i="20"/>
  <c r="M26" i="20"/>
  <c r="L26" i="20"/>
  <c r="K26" i="20"/>
  <c r="J26" i="20"/>
  <c r="I26" i="20"/>
  <c r="AN25" i="20"/>
  <c r="AM25" i="20"/>
  <c r="AL25" i="20"/>
  <c r="AK25" i="20"/>
  <c r="AG25" i="20"/>
  <c r="AE25" i="20"/>
  <c r="Y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AN24" i="20"/>
  <c r="AM24" i="20"/>
  <c r="AL24" i="20"/>
  <c r="AK24" i="20"/>
  <c r="AG24" i="20"/>
  <c r="AE24" i="20"/>
  <c r="Y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AN23" i="20"/>
  <c r="AM23" i="20"/>
  <c r="AL23" i="20"/>
  <c r="AK23" i="20"/>
  <c r="AE23" i="20"/>
  <c r="Y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AN22" i="20"/>
  <c r="AM22" i="20"/>
  <c r="AL22" i="20"/>
  <c r="AK22" i="20"/>
  <c r="AG22" i="20"/>
  <c r="AE22" i="20"/>
  <c r="AF22" i="20" s="1"/>
  <c r="Y22" i="20"/>
  <c r="U22" i="20"/>
  <c r="T22" i="20"/>
  <c r="S22" i="20"/>
  <c r="R22" i="20"/>
  <c r="Q22" i="20"/>
  <c r="P22" i="20"/>
  <c r="O22" i="20"/>
  <c r="N22" i="20"/>
  <c r="M22" i="20"/>
  <c r="L22" i="20"/>
  <c r="K22" i="20"/>
  <c r="J22" i="20"/>
  <c r="I22" i="20"/>
  <c r="AN21" i="20"/>
  <c r="AM21" i="20"/>
  <c r="AL21" i="20"/>
  <c r="AK21" i="20"/>
  <c r="AE21" i="20"/>
  <c r="Y21" i="20"/>
  <c r="U21" i="20"/>
  <c r="T21" i="20"/>
  <c r="S21" i="20"/>
  <c r="R21" i="20"/>
  <c r="Q21" i="20"/>
  <c r="P21" i="20"/>
  <c r="O21" i="20"/>
  <c r="N21" i="20"/>
  <c r="M21" i="20"/>
  <c r="L21" i="20"/>
  <c r="K21" i="20"/>
  <c r="J21" i="20"/>
  <c r="I21" i="20"/>
  <c r="AN20" i="20"/>
  <c r="AM20" i="20"/>
  <c r="AL20" i="20"/>
  <c r="AK20" i="20"/>
  <c r="AG20" i="20"/>
  <c r="AE20" i="20"/>
  <c r="AF20" i="20" s="1"/>
  <c r="Y20" i="20"/>
  <c r="U20" i="20"/>
  <c r="T20" i="20"/>
  <c r="S20" i="20"/>
  <c r="R20" i="20"/>
  <c r="Q20" i="20"/>
  <c r="P20" i="20"/>
  <c r="O20" i="20"/>
  <c r="N20" i="20"/>
  <c r="M20" i="20"/>
  <c r="L20" i="20"/>
  <c r="K20" i="20"/>
  <c r="J20" i="20"/>
  <c r="I20" i="20"/>
  <c r="AN19" i="20"/>
  <c r="AM19" i="20"/>
  <c r="AL19" i="20"/>
  <c r="AK19" i="20"/>
  <c r="AI19" i="20"/>
  <c r="AE19" i="20"/>
  <c r="Y19" i="20"/>
  <c r="U19" i="20"/>
  <c r="T19" i="20"/>
  <c r="S19" i="20"/>
  <c r="R19" i="20"/>
  <c r="Q19" i="20"/>
  <c r="P19" i="20"/>
  <c r="O19" i="20"/>
  <c r="N19" i="20"/>
  <c r="M19" i="20"/>
  <c r="L19" i="20"/>
  <c r="K19" i="20"/>
  <c r="J19" i="20"/>
  <c r="I19" i="20"/>
  <c r="AN18" i="20"/>
  <c r="AM18" i="20"/>
  <c r="AL18" i="20"/>
  <c r="AK18" i="20"/>
  <c r="AG18" i="20"/>
  <c r="AE18" i="20"/>
  <c r="AF18" i="20" s="1"/>
  <c r="Y18" i="20"/>
  <c r="U18" i="20"/>
  <c r="T18" i="20"/>
  <c r="S18" i="20"/>
  <c r="R18" i="20"/>
  <c r="Q18" i="20"/>
  <c r="P18" i="20"/>
  <c r="O18" i="20"/>
  <c r="N18" i="20"/>
  <c r="M18" i="20"/>
  <c r="L18" i="20"/>
  <c r="K18" i="20"/>
  <c r="J18" i="20"/>
  <c r="I18" i="20"/>
  <c r="AN17" i="20"/>
  <c r="AM17" i="20"/>
  <c r="AL17" i="20"/>
  <c r="AK17" i="20"/>
  <c r="AE17" i="20"/>
  <c r="Y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AN16" i="20"/>
  <c r="AM16" i="20"/>
  <c r="AL16" i="20"/>
  <c r="AK16" i="20"/>
  <c r="AG16" i="20"/>
  <c r="AE16" i="20"/>
  <c r="AF16" i="20" s="1"/>
  <c r="Y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AN15" i="20"/>
  <c r="AM15" i="20"/>
  <c r="AL15" i="20"/>
  <c r="AK15" i="20"/>
  <c r="AI15" i="20"/>
  <c r="AE15" i="20"/>
  <c r="Y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AN14" i="20"/>
  <c r="AM14" i="20"/>
  <c r="AL14" i="20"/>
  <c r="AK14" i="20"/>
  <c r="AG14" i="20"/>
  <c r="AE14" i="20"/>
  <c r="AF14" i="20" s="1"/>
  <c r="Y1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AN13" i="20"/>
  <c r="AM13" i="20"/>
  <c r="AL13" i="20"/>
  <c r="AK13" i="20"/>
  <c r="AE13" i="20"/>
  <c r="AI13" i="20" s="1"/>
  <c r="Y13" i="20"/>
  <c r="U13" i="20"/>
  <c r="T13" i="20"/>
  <c r="S13" i="20"/>
  <c r="R13" i="20"/>
  <c r="Q13" i="20"/>
  <c r="P13" i="20"/>
  <c r="O13" i="20"/>
  <c r="N13" i="20"/>
  <c r="M13" i="20"/>
  <c r="L13" i="20"/>
  <c r="K13" i="20"/>
  <c r="J13" i="20"/>
  <c r="I13" i="20"/>
  <c r="AN12" i="20"/>
  <c r="AM12" i="20"/>
  <c r="AL12" i="20"/>
  <c r="AK12" i="20"/>
  <c r="AE12" i="20"/>
  <c r="AF12" i="20" s="1"/>
  <c r="Y12" i="20"/>
  <c r="U12" i="20"/>
  <c r="T12" i="20"/>
  <c r="S12" i="20"/>
  <c r="R12" i="20"/>
  <c r="Q12" i="20"/>
  <c r="P12" i="20"/>
  <c r="O12" i="20"/>
  <c r="N12" i="20"/>
  <c r="M12" i="20"/>
  <c r="L12" i="20"/>
  <c r="K12" i="20"/>
  <c r="J12" i="20"/>
  <c r="I12" i="20"/>
  <c r="AN11" i="20"/>
  <c r="AM11" i="20"/>
  <c r="AL11" i="20"/>
  <c r="AK11" i="20"/>
  <c r="AE11" i="20"/>
  <c r="AG11" i="20" s="1"/>
  <c r="Y11" i="20"/>
  <c r="U11" i="20"/>
  <c r="T11" i="20"/>
  <c r="S11" i="20"/>
  <c r="R11" i="20"/>
  <c r="Q11" i="20"/>
  <c r="P11" i="20"/>
  <c r="O11" i="20"/>
  <c r="N11" i="20"/>
  <c r="M11" i="20"/>
  <c r="L11" i="20"/>
  <c r="K11" i="20"/>
  <c r="J11" i="20"/>
  <c r="I11" i="20"/>
  <c r="AN10" i="20"/>
  <c r="AM10" i="20"/>
  <c r="AL10" i="20"/>
  <c r="AK10" i="20"/>
  <c r="AE10" i="20"/>
  <c r="AI10" i="20" s="1"/>
  <c r="Y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AN9" i="20"/>
  <c r="AM9" i="20"/>
  <c r="AL9" i="20"/>
  <c r="AK9" i="20"/>
  <c r="AE9" i="20"/>
  <c r="AG9" i="20" s="1"/>
  <c r="Y9" i="20"/>
  <c r="U9" i="20"/>
  <c r="T9" i="20"/>
  <c r="S9" i="20"/>
  <c r="R9" i="20"/>
  <c r="Q9" i="20"/>
  <c r="P9" i="20"/>
  <c r="O9" i="20"/>
  <c r="N9" i="20"/>
  <c r="M9" i="20"/>
  <c r="L9" i="20"/>
  <c r="K9" i="20"/>
  <c r="J9" i="20"/>
  <c r="I9" i="20"/>
  <c r="AN8" i="20"/>
  <c r="AM8" i="20"/>
  <c r="AL8" i="20"/>
  <c r="AK8" i="20"/>
  <c r="AH8" i="20"/>
  <c r="AF8" i="20"/>
  <c r="AE8" i="20"/>
  <c r="AI8" i="20" s="1"/>
  <c r="Y8" i="20"/>
  <c r="U8" i="20"/>
  <c r="T8" i="20"/>
  <c r="S8" i="20"/>
  <c r="R8" i="20"/>
  <c r="Q8" i="20"/>
  <c r="P8" i="20"/>
  <c r="O8" i="20"/>
  <c r="N8" i="20"/>
  <c r="M8" i="20"/>
  <c r="L8" i="20"/>
  <c r="K8" i="20"/>
  <c r="J8" i="20"/>
  <c r="I8" i="20"/>
  <c r="AN7" i="20"/>
  <c r="AM7" i="20"/>
  <c r="AL7" i="20"/>
  <c r="AK7" i="20"/>
  <c r="AH7" i="20"/>
  <c r="AF7" i="20"/>
  <c r="AE7" i="20"/>
  <c r="AG7" i="20" s="1"/>
  <c r="Y7" i="20"/>
  <c r="U7" i="20"/>
  <c r="T7" i="20"/>
  <c r="S7" i="20"/>
  <c r="R7" i="20"/>
  <c r="Q7" i="20"/>
  <c r="P7" i="20"/>
  <c r="O7" i="20"/>
  <c r="N7" i="20"/>
  <c r="M7" i="20"/>
  <c r="L7" i="20"/>
  <c r="K7" i="20"/>
  <c r="J7" i="20"/>
  <c r="I7" i="20"/>
  <c r="AN6" i="20"/>
  <c r="AM6" i="20"/>
  <c r="AL6" i="20"/>
  <c r="AK6" i="20"/>
  <c r="AH6" i="20"/>
  <c r="AF6" i="20"/>
  <c r="AE6" i="20"/>
  <c r="AI6" i="20" s="1"/>
  <c r="Y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AN5" i="20"/>
  <c r="AM5" i="20"/>
  <c r="AL5" i="20"/>
  <c r="AK5" i="20"/>
  <c r="AH5" i="20"/>
  <c r="AF5" i="20"/>
  <c r="AE5" i="20"/>
  <c r="AG5" i="20" s="1"/>
  <c r="Y5" i="20"/>
  <c r="U5" i="20"/>
  <c r="T5" i="20"/>
  <c r="S5" i="20"/>
  <c r="R5" i="20"/>
  <c r="Q5" i="20"/>
  <c r="P5" i="20"/>
  <c r="O5" i="20"/>
  <c r="N5" i="20"/>
  <c r="M5" i="20"/>
  <c r="L5" i="20"/>
  <c r="K5" i="20"/>
  <c r="J5" i="20"/>
  <c r="I5" i="20"/>
  <c r="W4" i="20"/>
  <c r="AN45" i="19"/>
  <c r="AM45" i="19"/>
  <c r="AL45" i="19"/>
  <c r="AK45" i="19"/>
  <c r="AI45" i="19"/>
  <c r="AE45" i="19"/>
  <c r="Y45" i="19"/>
  <c r="U45" i="19"/>
  <c r="T45" i="19"/>
  <c r="S45" i="19"/>
  <c r="R45" i="19"/>
  <c r="Q45" i="19"/>
  <c r="P45" i="19"/>
  <c r="O45" i="19"/>
  <c r="N45" i="19"/>
  <c r="M45" i="19"/>
  <c r="L45" i="19"/>
  <c r="K45" i="19"/>
  <c r="J45" i="19"/>
  <c r="I45" i="19"/>
  <c r="AN44" i="19"/>
  <c r="AM44" i="19"/>
  <c r="AL44" i="19"/>
  <c r="AK44" i="19"/>
  <c r="AG44" i="19"/>
  <c r="AE44" i="19"/>
  <c r="AF44" i="19" s="1"/>
  <c r="Y44" i="19"/>
  <c r="U44" i="19"/>
  <c r="T44" i="19"/>
  <c r="S44" i="19"/>
  <c r="R44" i="19"/>
  <c r="Q44" i="19"/>
  <c r="P44" i="19"/>
  <c r="O44" i="19"/>
  <c r="N44" i="19"/>
  <c r="M44" i="19"/>
  <c r="L44" i="19"/>
  <c r="K44" i="19"/>
  <c r="J44" i="19"/>
  <c r="I44" i="19"/>
  <c r="AN43" i="19"/>
  <c r="AM43" i="19"/>
  <c r="AL43" i="19"/>
  <c r="AK43" i="19"/>
  <c r="AE43" i="19"/>
  <c r="Y43" i="19"/>
  <c r="U43" i="19"/>
  <c r="T43" i="19"/>
  <c r="S43" i="19"/>
  <c r="R43" i="19"/>
  <c r="Q43" i="19"/>
  <c r="P43" i="19"/>
  <c r="O43" i="19"/>
  <c r="N43" i="19"/>
  <c r="M43" i="19"/>
  <c r="L43" i="19"/>
  <c r="K43" i="19"/>
  <c r="J43" i="19"/>
  <c r="I43" i="19"/>
  <c r="AN42" i="19"/>
  <c r="AM42" i="19"/>
  <c r="AL42" i="19"/>
  <c r="AK42" i="19"/>
  <c r="AG42" i="19"/>
  <c r="AE42" i="19"/>
  <c r="AF42" i="19" s="1"/>
  <c r="Y42" i="19"/>
  <c r="U42" i="19"/>
  <c r="T42" i="19"/>
  <c r="S42" i="19"/>
  <c r="R42" i="19"/>
  <c r="Q42" i="19"/>
  <c r="P42" i="19"/>
  <c r="O42" i="19"/>
  <c r="N42" i="19"/>
  <c r="M42" i="19"/>
  <c r="L42" i="19"/>
  <c r="K42" i="19"/>
  <c r="J42" i="19"/>
  <c r="I42" i="19"/>
  <c r="AN41" i="19"/>
  <c r="AM41" i="19"/>
  <c r="AL41" i="19"/>
  <c r="AK41" i="19"/>
  <c r="AI41" i="19"/>
  <c r="AE41" i="19"/>
  <c r="Y41" i="19"/>
  <c r="U41" i="19"/>
  <c r="T41" i="19"/>
  <c r="S41" i="19"/>
  <c r="R41" i="19"/>
  <c r="Q41" i="19"/>
  <c r="P41" i="19"/>
  <c r="O41" i="19"/>
  <c r="N41" i="19"/>
  <c r="M41" i="19"/>
  <c r="L41" i="19"/>
  <c r="K41" i="19"/>
  <c r="J41" i="19"/>
  <c r="I41" i="19"/>
  <c r="AN40" i="19"/>
  <c r="AM40" i="19"/>
  <c r="AL40" i="19"/>
  <c r="AK40" i="19"/>
  <c r="AG40" i="19"/>
  <c r="AE40" i="19"/>
  <c r="AF40" i="19" s="1"/>
  <c r="Y40" i="19"/>
  <c r="U40" i="19"/>
  <c r="T40" i="19"/>
  <c r="S40" i="19"/>
  <c r="R40" i="19"/>
  <c r="Q40" i="19"/>
  <c r="P40" i="19"/>
  <c r="O40" i="19"/>
  <c r="N40" i="19"/>
  <c r="M40" i="19"/>
  <c r="L40" i="19"/>
  <c r="K40" i="19"/>
  <c r="J40" i="19"/>
  <c r="I40" i="19"/>
  <c r="AN39" i="19"/>
  <c r="AM39" i="19"/>
  <c r="AL39" i="19"/>
  <c r="AK39" i="19"/>
  <c r="AE39" i="19"/>
  <c r="Y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AN38" i="19"/>
  <c r="AM38" i="19"/>
  <c r="AL38" i="19"/>
  <c r="AK38" i="19"/>
  <c r="AG38" i="19"/>
  <c r="AF38" i="19"/>
  <c r="AE38" i="19"/>
  <c r="AI38" i="19" s="1"/>
  <c r="Y38" i="19"/>
  <c r="U38" i="19"/>
  <c r="T38" i="19"/>
  <c r="S38" i="19"/>
  <c r="R38" i="19"/>
  <c r="Q38" i="19"/>
  <c r="P38" i="19"/>
  <c r="O38" i="19"/>
  <c r="N38" i="19"/>
  <c r="M38" i="19"/>
  <c r="L38" i="19"/>
  <c r="K38" i="19"/>
  <c r="J38" i="19"/>
  <c r="I38" i="19"/>
  <c r="AN37" i="19"/>
  <c r="AM37" i="19"/>
  <c r="AL37" i="19"/>
  <c r="AK37" i="19"/>
  <c r="AE37" i="19"/>
  <c r="Y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AN36" i="19"/>
  <c r="AM36" i="19"/>
  <c r="AL36" i="19"/>
  <c r="AK36" i="19"/>
  <c r="AG36" i="19"/>
  <c r="AF36" i="19"/>
  <c r="AE36" i="19"/>
  <c r="AI36" i="19" s="1"/>
  <c r="Y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AN35" i="19"/>
  <c r="AM35" i="19"/>
  <c r="AL35" i="19"/>
  <c r="AK35" i="19"/>
  <c r="AE35" i="19"/>
  <c r="Y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AN34" i="19"/>
  <c r="AM34" i="19"/>
  <c r="AL34" i="19"/>
  <c r="AK34" i="19"/>
  <c r="AG34" i="19"/>
  <c r="AF34" i="19"/>
  <c r="AE34" i="19"/>
  <c r="AI34" i="19" s="1"/>
  <c r="Y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AN33" i="19"/>
  <c r="AM33" i="19"/>
  <c r="AL33" i="19"/>
  <c r="AK33" i="19"/>
  <c r="AH33" i="19"/>
  <c r="AG33" i="19"/>
  <c r="AF33" i="19"/>
  <c r="AE33" i="19"/>
  <c r="AI33" i="19" s="1"/>
  <c r="Y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AN32" i="19"/>
  <c r="AM32" i="19"/>
  <c r="AL32" i="19"/>
  <c r="AK32" i="19"/>
  <c r="AE32" i="19"/>
  <c r="Y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AN31" i="19"/>
  <c r="AM31" i="19"/>
  <c r="AL31" i="19"/>
  <c r="AK31" i="19"/>
  <c r="AH31" i="19"/>
  <c r="AG31" i="19"/>
  <c r="AF31" i="19"/>
  <c r="AE31" i="19"/>
  <c r="AI31" i="19" s="1"/>
  <c r="Y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AN30" i="19"/>
  <c r="AM30" i="19"/>
  <c r="AL30" i="19"/>
  <c r="AK30" i="19"/>
  <c r="AI30" i="19"/>
  <c r="AE30" i="19"/>
  <c r="Y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AN29" i="19"/>
  <c r="AM29" i="19"/>
  <c r="AL29" i="19"/>
  <c r="AK29" i="19"/>
  <c r="AH29" i="19"/>
  <c r="AG29" i="19"/>
  <c r="AF29" i="19"/>
  <c r="AE29" i="19"/>
  <c r="AI29" i="19" s="1"/>
  <c r="Y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AN28" i="19"/>
  <c r="AM28" i="19"/>
  <c r="AL28" i="19"/>
  <c r="AK28" i="19"/>
  <c r="AE28" i="19"/>
  <c r="Y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AN27" i="19"/>
  <c r="AM27" i="19"/>
  <c r="AL27" i="19"/>
  <c r="AK27" i="19"/>
  <c r="AH27" i="19"/>
  <c r="AG27" i="19"/>
  <c r="AF27" i="19"/>
  <c r="AE27" i="19"/>
  <c r="AI27" i="19" s="1"/>
  <c r="Y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AN26" i="19"/>
  <c r="AM26" i="19"/>
  <c r="AL26" i="19"/>
  <c r="AK26" i="19"/>
  <c r="AI26" i="19"/>
  <c r="AE26" i="19"/>
  <c r="Y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AN25" i="19"/>
  <c r="AM25" i="19"/>
  <c r="AL25" i="19"/>
  <c r="AK25" i="19"/>
  <c r="AH25" i="19"/>
  <c r="AG25" i="19"/>
  <c r="AF25" i="19"/>
  <c r="AE25" i="19"/>
  <c r="AI25" i="19" s="1"/>
  <c r="Y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AN24" i="19"/>
  <c r="AM24" i="19"/>
  <c r="AL24" i="19"/>
  <c r="AK24" i="19"/>
  <c r="AI24" i="19"/>
  <c r="AF24" i="19"/>
  <c r="AE24" i="19"/>
  <c r="AG24" i="19" s="1"/>
  <c r="Y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AN23" i="19"/>
  <c r="AM23" i="19"/>
  <c r="AL23" i="19"/>
  <c r="AK23" i="19"/>
  <c r="AE23" i="19"/>
  <c r="Y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AN22" i="19"/>
  <c r="AM22" i="19"/>
  <c r="AL22" i="19"/>
  <c r="AK22" i="19"/>
  <c r="AG22" i="19"/>
  <c r="AE22" i="19"/>
  <c r="AF22" i="19" s="1"/>
  <c r="Y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AN21" i="19"/>
  <c r="AM21" i="19"/>
  <c r="AL21" i="19"/>
  <c r="AK21" i="19"/>
  <c r="AE21" i="19"/>
  <c r="Y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AN20" i="19"/>
  <c r="AM20" i="19"/>
  <c r="AL20" i="19"/>
  <c r="AK20" i="19"/>
  <c r="AG20" i="19"/>
  <c r="AE20" i="19"/>
  <c r="AF20" i="19" s="1"/>
  <c r="Y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AN19" i="19"/>
  <c r="AM19" i="19"/>
  <c r="AL19" i="19"/>
  <c r="AK19" i="19"/>
  <c r="AI19" i="19"/>
  <c r="AE19" i="19"/>
  <c r="Y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AN18" i="19"/>
  <c r="AM18" i="19"/>
  <c r="AL18" i="19"/>
  <c r="AK18" i="19"/>
  <c r="AG18" i="19"/>
  <c r="AE18" i="19"/>
  <c r="AF18" i="19" s="1"/>
  <c r="Y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AN17" i="19"/>
  <c r="AM17" i="19"/>
  <c r="AL17" i="19"/>
  <c r="AK17" i="19"/>
  <c r="AI17" i="19"/>
  <c r="AE17" i="19"/>
  <c r="Y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AN16" i="19"/>
  <c r="AM16" i="19"/>
  <c r="AL16" i="19"/>
  <c r="AK16" i="19"/>
  <c r="AG16" i="19"/>
  <c r="AE16" i="19"/>
  <c r="AF16" i="19" s="1"/>
  <c r="Y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AN15" i="19"/>
  <c r="AM15" i="19"/>
  <c r="AL15" i="19"/>
  <c r="AK15" i="19"/>
  <c r="AI15" i="19"/>
  <c r="AE15" i="19"/>
  <c r="Y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AN14" i="19"/>
  <c r="AM14" i="19"/>
  <c r="AL14" i="19"/>
  <c r="AK14" i="19"/>
  <c r="AF14" i="19"/>
  <c r="AE14" i="19"/>
  <c r="AI14" i="19" s="1"/>
  <c r="Y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AN13" i="19"/>
  <c r="AM13" i="19"/>
  <c r="AL13" i="19"/>
  <c r="AK13" i="19"/>
  <c r="AH13" i="19"/>
  <c r="AG13" i="19"/>
  <c r="AE13" i="19"/>
  <c r="AF13" i="19" s="1"/>
  <c r="Y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AN12" i="19"/>
  <c r="AM12" i="19"/>
  <c r="AL12" i="19"/>
  <c r="AK12" i="19"/>
  <c r="AF12" i="19"/>
  <c r="AE12" i="19"/>
  <c r="AI12" i="19" s="1"/>
  <c r="Y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AN11" i="19"/>
  <c r="AM11" i="19"/>
  <c r="AL11" i="19"/>
  <c r="AK11" i="19"/>
  <c r="AH11" i="19"/>
  <c r="AG11" i="19"/>
  <c r="AE11" i="19"/>
  <c r="AF11" i="19" s="1"/>
  <c r="Y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AN10" i="19"/>
  <c r="AM10" i="19"/>
  <c r="AL10" i="19"/>
  <c r="AK10" i="19"/>
  <c r="AF10" i="19"/>
  <c r="AE10" i="19"/>
  <c r="AI10" i="19" s="1"/>
  <c r="Y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AN9" i="19"/>
  <c r="AM9" i="19"/>
  <c r="AL9" i="19"/>
  <c r="AK9" i="19"/>
  <c r="AH9" i="19"/>
  <c r="AG9" i="19"/>
  <c r="AE9" i="19"/>
  <c r="AF9" i="19" s="1"/>
  <c r="Y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AN8" i="19"/>
  <c r="AM8" i="19"/>
  <c r="AL8" i="19"/>
  <c r="AK8" i="19"/>
  <c r="AF8" i="19"/>
  <c r="AE8" i="19"/>
  <c r="AI8" i="19" s="1"/>
  <c r="Y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AN7" i="19"/>
  <c r="AM7" i="19"/>
  <c r="AL7" i="19"/>
  <c r="AK7" i="19"/>
  <c r="AH7" i="19"/>
  <c r="AG7" i="19"/>
  <c r="AE7" i="19"/>
  <c r="AF7" i="19" s="1"/>
  <c r="Y7" i="19"/>
  <c r="U7" i="19"/>
  <c r="T7" i="19"/>
  <c r="S7" i="19"/>
  <c r="R7" i="19"/>
  <c r="Q7" i="19"/>
  <c r="P7" i="19"/>
  <c r="O7" i="19"/>
  <c r="N7" i="19"/>
  <c r="M7" i="19"/>
  <c r="L7" i="19"/>
  <c r="K7" i="19"/>
  <c r="J7" i="19"/>
  <c r="I7" i="19"/>
  <c r="AN6" i="19"/>
  <c r="AM6" i="19"/>
  <c r="AL6" i="19"/>
  <c r="AK6" i="19"/>
  <c r="AF6" i="19"/>
  <c r="AE6" i="19"/>
  <c r="AI6" i="19" s="1"/>
  <c r="Y6" i="19"/>
  <c r="U6" i="19"/>
  <c r="T6" i="19"/>
  <c r="S6" i="19"/>
  <c r="R6" i="19"/>
  <c r="Q6" i="19"/>
  <c r="P6" i="19"/>
  <c r="O6" i="19"/>
  <c r="N6" i="19"/>
  <c r="M6" i="19"/>
  <c r="L6" i="19"/>
  <c r="K6" i="19"/>
  <c r="J6" i="19"/>
  <c r="I6" i="19"/>
  <c r="AN5" i="19"/>
  <c r="AM5" i="19"/>
  <c r="AL5" i="19"/>
  <c r="AK5" i="19"/>
  <c r="AH5" i="19"/>
  <c r="AG5" i="19"/>
  <c r="AE5" i="19"/>
  <c r="AF5" i="19" s="1"/>
  <c r="Y5" i="19"/>
  <c r="U5" i="19"/>
  <c r="T5" i="19"/>
  <c r="S5" i="19"/>
  <c r="R5" i="19"/>
  <c r="Q5" i="19"/>
  <c r="P5" i="19"/>
  <c r="O5" i="19"/>
  <c r="N5" i="19"/>
  <c r="M5" i="19"/>
  <c r="L5" i="19"/>
  <c r="K5" i="19"/>
  <c r="J5" i="19"/>
  <c r="I5" i="19"/>
  <c r="W4" i="19"/>
  <c r="AN45" i="18"/>
  <c r="AM45" i="18"/>
  <c r="AL45" i="18"/>
  <c r="AK45" i="18"/>
  <c r="AF45" i="18"/>
  <c r="AE45" i="18"/>
  <c r="AH45" i="18" s="1"/>
  <c r="Y45" i="18"/>
  <c r="U45" i="18"/>
  <c r="T45" i="18"/>
  <c r="S45" i="18"/>
  <c r="R45" i="18"/>
  <c r="Q45" i="18"/>
  <c r="P45" i="18"/>
  <c r="O45" i="18"/>
  <c r="N45" i="18"/>
  <c r="M45" i="18"/>
  <c r="L45" i="18"/>
  <c r="K45" i="18"/>
  <c r="J45" i="18"/>
  <c r="I45" i="18"/>
  <c r="AN44" i="18"/>
  <c r="AM44" i="18"/>
  <c r="AL44" i="18"/>
  <c r="AK44" i="18"/>
  <c r="AH44" i="18"/>
  <c r="AG44" i="18"/>
  <c r="AF44" i="18"/>
  <c r="AE44" i="18"/>
  <c r="AI44" i="18" s="1"/>
  <c r="Y44" i="18"/>
  <c r="U44" i="18"/>
  <c r="T44" i="18"/>
  <c r="S44" i="18"/>
  <c r="R44" i="18"/>
  <c r="Q44" i="18"/>
  <c r="P44" i="18"/>
  <c r="O44" i="18"/>
  <c r="N44" i="18"/>
  <c r="M44" i="18"/>
  <c r="L44" i="18"/>
  <c r="K44" i="18"/>
  <c r="J44" i="18"/>
  <c r="I44" i="18"/>
  <c r="AN43" i="18"/>
  <c r="AM43" i="18"/>
  <c r="AL43" i="18"/>
  <c r="AK43" i="18"/>
  <c r="AF43" i="18"/>
  <c r="AE43" i="18"/>
  <c r="AH43" i="18" s="1"/>
  <c r="Y43" i="18"/>
  <c r="U43" i="18"/>
  <c r="T43" i="18"/>
  <c r="S43" i="18"/>
  <c r="R43" i="18"/>
  <c r="Q43" i="18"/>
  <c r="P43" i="18"/>
  <c r="O43" i="18"/>
  <c r="N43" i="18"/>
  <c r="M43" i="18"/>
  <c r="L43" i="18"/>
  <c r="K43" i="18"/>
  <c r="J43" i="18"/>
  <c r="I43" i="18"/>
  <c r="AN42" i="18"/>
  <c r="AM42" i="18"/>
  <c r="AL42" i="18"/>
  <c r="AK42" i="18"/>
  <c r="AE42" i="18"/>
  <c r="Y42" i="18"/>
  <c r="U42" i="18"/>
  <c r="T42" i="18"/>
  <c r="S42" i="18"/>
  <c r="R42" i="18"/>
  <c r="Q42" i="18"/>
  <c r="P42" i="18"/>
  <c r="O42" i="18"/>
  <c r="N42" i="18"/>
  <c r="M42" i="18"/>
  <c r="L42" i="18"/>
  <c r="K42" i="18"/>
  <c r="J42" i="18"/>
  <c r="I42" i="18"/>
  <c r="AN41" i="18"/>
  <c r="AM41" i="18"/>
  <c r="AL41" i="18"/>
  <c r="AK41" i="18"/>
  <c r="AG41" i="18"/>
  <c r="AE41" i="18"/>
  <c r="AH41" i="18" s="1"/>
  <c r="Y41" i="18"/>
  <c r="U41" i="18"/>
  <c r="T41" i="18"/>
  <c r="S41" i="18"/>
  <c r="R41" i="18"/>
  <c r="Q41" i="18"/>
  <c r="P41" i="18"/>
  <c r="O41" i="18"/>
  <c r="N41" i="18"/>
  <c r="M41" i="18"/>
  <c r="L41" i="18"/>
  <c r="K41" i="18"/>
  <c r="J41" i="18"/>
  <c r="I41" i="18"/>
  <c r="AN40" i="18"/>
  <c r="AM40" i="18"/>
  <c r="AL40" i="18"/>
  <c r="AK40" i="18"/>
  <c r="AE40" i="18"/>
  <c r="Y40" i="18"/>
  <c r="U40" i="18"/>
  <c r="T40" i="18"/>
  <c r="S40" i="18"/>
  <c r="R40" i="18"/>
  <c r="Q40" i="18"/>
  <c r="P40" i="18"/>
  <c r="O40" i="18"/>
  <c r="N40" i="18"/>
  <c r="M40" i="18"/>
  <c r="L40" i="18"/>
  <c r="K40" i="18"/>
  <c r="J40" i="18"/>
  <c r="I40" i="18"/>
  <c r="AN39" i="18"/>
  <c r="AM39" i="18"/>
  <c r="AL39" i="18"/>
  <c r="AK39" i="18"/>
  <c r="AG39" i="18"/>
  <c r="AF39" i="18"/>
  <c r="AE39" i="18"/>
  <c r="AH39" i="18" s="1"/>
  <c r="Y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AN38" i="18"/>
  <c r="AM38" i="18"/>
  <c r="AL38" i="18"/>
  <c r="AK38" i="18"/>
  <c r="AI38" i="18"/>
  <c r="AE38" i="18"/>
  <c r="Y38" i="18"/>
  <c r="U38" i="18"/>
  <c r="T38" i="18"/>
  <c r="S38" i="18"/>
  <c r="R38" i="18"/>
  <c r="Q38" i="18"/>
  <c r="P38" i="18"/>
  <c r="O38" i="18"/>
  <c r="N38" i="18"/>
  <c r="M38" i="18"/>
  <c r="L38" i="18"/>
  <c r="K38" i="18"/>
  <c r="J38" i="18"/>
  <c r="I38" i="18"/>
  <c r="AN37" i="18"/>
  <c r="AM37" i="18"/>
  <c r="AL37" i="18"/>
  <c r="AK37" i="18"/>
  <c r="AG37" i="18"/>
  <c r="AE37" i="18"/>
  <c r="AH37" i="18" s="1"/>
  <c r="Y37" i="18"/>
  <c r="U37" i="18"/>
  <c r="T37" i="18"/>
  <c r="S37" i="18"/>
  <c r="R37" i="18"/>
  <c r="Q37" i="18"/>
  <c r="P37" i="18"/>
  <c r="O37" i="18"/>
  <c r="N37" i="18"/>
  <c r="M37" i="18"/>
  <c r="L37" i="18"/>
  <c r="K37" i="18"/>
  <c r="J37" i="18"/>
  <c r="I37" i="18"/>
  <c r="AN36" i="18"/>
  <c r="AM36" i="18"/>
  <c r="AL36" i="18"/>
  <c r="AK36" i="18"/>
  <c r="AE36" i="18"/>
  <c r="Y36" i="18"/>
  <c r="U36" i="18"/>
  <c r="T36" i="18"/>
  <c r="S36" i="18"/>
  <c r="R36" i="18"/>
  <c r="Q36" i="18"/>
  <c r="P36" i="18"/>
  <c r="O36" i="18"/>
  <c r="N36" i="18"/>
  <c r="M36" i="18"/>
  <c r="L36" i="18"/>
  <c r="K36" i="18"/>
  <c r="J36" i="18"/>
  <c r="I36" i="18"/>
  <c r="AN35" i="18"/>
  <c r="AM35" i="18"/>
  <c r="AL35" i="18"/>
  <c r="AK35" i="18"/>
  <c r="AG35" i="18"/>
  <c r="AE35" i="18"/>
  <c r="AH35" i="18" s="1"/>
  <c r="Y35" i="18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AN34" i="18"/>
  <c r="AM34" i="18"/>
  <c r="AL34" i="18"/>
  <c r="AK34" i="18"/>
  <c r="AI34" i="18"/>
  <c r="AE34" i="18"/>
  <c r="Y34" i="18"/>
  <c r="U34" i="18"/>
  <c r="T34" i="18"/>
  <c r="S34" i="18"/>
  <c r="R34" i="18"/>
  <c r="Q34" i="18"/>
  <c r="P34" i="18"/>
  <c r="O34" i="18"/>
  <c r="N34" i="18"/>
  <c r="M34" i="18"/>
  <c r="L34" i="18"/>
  <c r="K34" i="18"/>
  <c r="J34" i="18"/>
  <c r="I34" i="18"/>
  <c r="AN33" i="18"/>
  <c r="AM33" i="18"/>
  <c r="AL33" i="18"/>
  <c r="AK33" i="18"/>
  <c r="AE33" i="18"/>
  <c r="Y33" i="18"/>
  <c r="U33" i="18"/>
  <c r="T33" i="18"/>
  <c r="S33" i="18"/>
  <c r="R33" i="18"/>
  <c r="Q33" i="18"/>
  <c r="P33" i="18"/>
  <c r="O33" i="18"/>
  <c r="N33" i="18"/>
  <c r="M33" i="18"/>
  <c r="L33" i="18"/>
  <c r="K33" i="18"/>
  <c r="J33" i="18"/>
  <c r="I33" i="18"/>
  <c r="AN32" i="18"/>
  <c r="AM32" i="18"/>
  <c r="AL32" i="18"/>
  <c r="AK32" i="18"/>
  <c r="AG32" i="18"/>
  <c r="AE32" i="18"/>
  <c r="AF32" i="18" s="1"/>
  <c r="Y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AN31" i="18"/>
  <c r="AM31" i="18"/>
  <c r="AL31" i="18"/>
  <c r="AK31" i="18"/>
  <c r="AE31" i="18"/>
  <c r="Y31" i="18"/>
  <c r="U31" i="18"/>
  <c r="T31" i="18"/>
  <c r="S31" i="18"/>
  <c r="R31" i="18"/>
  <c r="Q31" i="18"/>
  <c r="P31" i="18"/>
  <c r="O31" i="18"/>
  <c r="N31" i="18"/>
  <c r="M31" i="18"/>
  <c r="L31" i="18"/>
  <c r="K31" i="18"/>
  <c r="J31" i="18"/>
  <c r="I31" i="18"/>
  <c r="AN30" i="18"/>
  <c r="AM30" i="18"/>
  <c r="AL30" i="18"/>
  <c r="AK30" i="18"/>
  <c r="AG30" i="18"/>
  <c r="AE30" i="18"/>
  <c r="AF30" i="18" s="1"/>
  <c r="Y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AN29" i="18"/>
  <c r="AM29" i="18"/>
  <c r="AL29" i="18"/>
  <c r="AK29" i="18"/>
  <c r="AI29" i="18"/>
  <c r="AE29" i="18"/>
  <c r="Y29" i="18"/>
  <c r="U29" i="18"/>
  <c r="T29" i="18"/>
  <c r="S29" i="18"/>
  <c r="R29" i="18"/>
  <c r="Q29" i="18"/>
  <c r="P29" i="18"/>
  <c r="O29" i="18"/>
  <c r="N29" i="18"/>
  <c r="M29" i="18"/>
  <c r="L29" i="18"/>
  <c r="K29" i="18"/>
  <c r="J29" i="18"/>
  <c r="I29" i="18"/>
  <c r="AN28" i="18"/>
  <c r="AM28" i="18"/>
  <c r="AL28" i="18"/>
  <c r="AK28" i="18"/>
  <c r="AG28" i="18"/>
  <c r="AE28" i="18"/>
  <c r="AF28" i="18" s="1"/>
  <c r="Y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AN27" i="18"/>
  <c r="AM27" i="18"/>
  <c r="AL27" i="18"/>
  <c r="AK27" i="18"/>
  <c r="AI27" i="18"/>
  <c r="AE27" i="18"/>
  <c r="Y27" i="18"/>
  <c r="U27" i="18"/>
  <c r="T27" i="18"/>
  <c r="S27" i="18"/>
  <c r="R27" i="18"/>
  <c r="Q27" i="18"/>
  <c r="P27" i="18"/>
  <c r="O27" i="18"/>
  <c r="N27" i="18"/>
  <c r="M27" i="18"/>
  <c r="L27" i="18"/>
  <c r="K27" i="18"/>
  <c r="J27" i="18"/>
  <c r="I27" i="18"/>
  <c r="AN26" i="18"/>
  <c r="AM26" i="18"/>
  <c r="AL26" i="18"/>
  <c r="AK26" i="18"/>
  <c r="AG26" i="18"/>
  <c r="AE26" i="18"/>
  <c r="AF26" i="18" s="1"/>
  <c r="Y26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AN25" i="18"/>
  <c r="AM25" i="18"/>
  <c r="AL25" i="18"/>
  <c r="AK25" i="18"/>
  <c r="AE25" i="18"/>
  <c r="Y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AN24" i="18"/>
  <c r="AM24" i="18"/>
  <c r="AL24" i="18"/>
  <c r="AK24" i="18"/>
  <c r="AG24" i="18"/>
  <c r="AE24" i="18"/>
  <c r="AF24" i="18" s="1"/>
  <c r="Y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AN23" i="18"/>
  <c r="AM23" i="18"/>
  <c r="AL23" i="18"/>
  <c r="AK23" i="18"/>
  <c r="AH23" i="18"/>
  <c r="AE23" i="18"/>
  <c r="AG23" i="18" s="1"/>
  <c r="Y23" i="18"/>
  <c r="U23" i="18"/>
  <c r="T23" i="18"/>
  <c r="S23" i="18"/>
  <c r="R23" i="18"/>
  <c r="Q23" i="18"/>
  <c r="P23" i="18"/>
  <c r="O23" i="18"/>
  <c r="N23" i="18"/>
  <c r="M23" i="18"/>
  <c r="L23" i="18"/>
  <c r="K23" i="18"/>
  <c r="J23" i="18"/>
  <c r="I23" i="18"/>
  <c r="AN22" i="18"/>
  <c r="AM22" i="18"/>
  <c r="AL22" i="18"/>
  <c r="AK22" i="18"/>
  <c r="AG22" i="18"/>
  <c r="AF22" i="18"/>
  <c r="AE22" i="18"/>
  <c r="AI22" i="18" s="1"/>
  <c r="Y22" i="18"/>
  <c r="U22" i="18"/>
  <c r="T22" i="18"/>
  <c r="S22" i="18"/>
  <c r="R22" i="18"/>
  <c r="Q22" i="18"/>
  <c r="P22" i="18"/>
  <c r="O22" i="18"/>
  <c r="N22" i="18"/>
  <c r="M22" i="18"/>
  <c r="L22" i="18"/>
  <c r="K22" i="18"/>
  <c r="J22" i="18"/>
  <c r="I22" i="18"/>
  <c r="AN21" i="18"/>
  <c r="AM21" i="18"/>
  <c r="AL21" i="18"/>
  <c r="AK21" i="18"/>
  <c r="AH21" i="18"/>
  <c r="AE21" i="18"/>
  <c r="AG21" i="18" s="1"/>
  <c r="Y21" i="18"/>
  <c r="U21" i="18"/>
  <c r="T21" i="18"/>
  <c r="S21" i="18"/>
  <c r="R21" i="18"/>
  <c r="Q21" i="18"/>
  <c r="P21" i="18"/>
  <c r="O21" i="18"/>
  <c r="N21" i="18"/>
  <c r="M21" i="18"/>
  <c r="L21" i="18"/>
  <c r="K21" i="18"/>
  <c r="J21" i="18"/>
  <c r="I21" i="18"/>
  <c r="AN20" i="18"/>
  <c r="AM20" i="18"/>
  <c r="AL20" i="18"/>
  <c r="AK20" i="18"/>
  <c r="AG20" i="18"/>
  <c r="AF20" i="18"/>
  <c r="AE20" i="18"/>
  <c r="AI20" i="18" s="1"/>
  <c r="Y20" i="18"/>
  <c r="U20" i="18"/>
  <c r="T20" i="18"/>
  <c r="S20" i="18"/>
  <c r="R20" i="18"/>
  <c r="Q20" i="18"/>
  <c r="P20" i="18"/>
  <c r="O20" i="18"/>
  <c r="N20" i="18"/>
  <c r="M20" i="18"/>
  <c r="L20" i="18"/>
  <c r="K20" i="18"/>
  <c r="J20" i="18"/>
  <c r="I20" i="18"/>
  <c r="AN19" i="18"/>
  <c r="AM19" i="18"/>
  <c r="AL19" i="18"/>
  <c r="AK19" i="18"/>
  <c r="AH19" i="18"/>
  <c r="AE19" i="18"/>
  <c r="AG19" i="18" s="1"/>
  <c r="Y19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I19" i="18"/>
  <c r="AN18" i="18"/>
  <c r="AM18" i="18"/>
  <c r="AL18" i="18"/>
  <c r="AK18" i="18"/>
  <c r="AH18" i="18"/>
  <c r="AG18" i="18"/>
  <c r="AF18" i="18"/>
  <c r="AE18" i="18"/>
  <c r="AI18" i="18" s="1"/>
  <c r="Y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AN17" i="18"/>
  <c r="AM17" i="18"/>
  <c r="AL17" i="18"/>
  <c r="AK17" i="18"/>
  <c r="AI17" i="18"/>
  <c r="AH17" i="18"/>
  <c r="AE17" i="18"/>
  <c r="Y17" i="18"/>
  <c r="U17" i="18"/>
  <c r="T17" i="18"/>
  <c r="S17" i="18"/>
  <c r="R17" i="18"/>
  <c r="Q17" i="18"/>
  <c r="P17" i="18"/>
  <c r="O17" i="18"/>
  <c r="N17" i="18"/>
  <c r="M17" i="18"/>
  <c r="L17" i="18"/>
  <c r="K17" i="18"/>
  <c r="J17" i="18"/>
  <c r="I17" i="18"/>
  <c r="AN16" i="18"/>
  <c r="AM16" i="18"/>
  <c r="AL16" i="18"/>
  <c r="AK16" i="18"/>
  <c r="AH16" i="18"/>
  <c r="AG16" i="18"/>
  <c r="AF16" i="18"/>
  <c r="AE16" i="18"/>
  <c r="AI16" i="18" s="1"/>
  <c r="Y16" i="18"/>
  <c r="U16" i="18"/>
  <c r="T16" i="18"/>
  <c r="S16" i="18"/>
  <c r="R16" i="18"/>
  <c r="Q16" i="18"/>
  <c r="P16" i="18"/>
  <c r="O16" i="18"/>
  <c r="N16" i="18"/>
  <c r="M16" i="18"/>
  <c r="L16" i="18"/>
  <c r="K16" i="18"/>
  <c r="J16" i="18"/>
  <c r="I16" i="18"/>
  <c r="AN15" i="18"/>
  <c r="AM15" i="18"/>
  <c r="AL15" i="18"/>
  <c r="AK15" i="18"/>
  <c r="AE15" i="18"/>
  <c r="Y15" i="18"/>
  <c r="U15" i="18"/>
  <c r="T15" i="18"/>
  <c r="S15" i="18"/>
  <c r="R15" i="18"/>
  <c r="Q15" i="18"/>
  <c r="P15" i="18"/>
  <c r="O15" i="18"/>
  <c r="N15" i="18"/>
  <c r="M15" i="18"/>
  <c r="L15" i="18"/>
  <c r="K15" i="18"/>
  <c r="J15" i="18"/>
  <c r="I15" i="18"/>
  <c r="AN14" i="18"/>
  <c r="AM14" i="18"/>
  <c r="AL14" i="18"/>
  <c r="AK14" i="18"/>
  <c r="AH14" i="18"/>
  <c r="AG14" i="18"/>
  <c r="AF14" i="18"/>
  <c r="AE14" i="18"/>
  <c r="AI14" i="18" s="1"/>
  <c r="Y14" i="18"/>
  <c r="U14" i="18"/>
  <c r="T14" i="18"/>
  <c r="S14" i="18"/>
  <c r="R14" i="18"/>
  <c r="Q14" i="18"/>
  <c r="P14" i="18"/>
  <c r="O14" i="18"/>
  <c r="N14" i="18"/>
  <c r="M14" i="18"/>
  <c r="L14" i="18"/>
  <c r="K14" i="18"/>
  <c r="J14" i="18"/>
  <c r="I14" i="18"/>
  <c r="AN13" i="18"/>
  <c r="AM13" i="18"/>
  <c r="AL13" i="18"/>
  <c r="AK13" i="18"/>
  <c r="AH13" i="18"/>
  <c r="AG13" i="18"/>
  <c r="AF13" i="18"/>
  <c r="AE13" i="18"/>
  <c r="AI13" i="18" s="1"/>
  <c r="Y13" i="18"/>
  <c r="U13" i="18"/>
  <c r="T13" i="18"/>
  <c r="S13" i="18"/>
  <c r="R13" i="18"/>
  <c r="Q13" i="18"/>
  <c r="P13" i="18"/>
  <c r="O13" i="18"/>
  <c r="N13" i="18"/>
  <c r="M13" i="18"/>
  <c r="L13" i="18"/>
  <c r="K13" i="18"/>
  <c r="J13" i="18"/>
  <c r="I13" i="18"/>
  <c r="AN12" i="18"/>
  <c r="AM12" i="18"/>
  <c r="AL12" i="18"/>
  <c r="AK12" i="18"/>
  <c r="AH12" i="18"/>
  <c r="AF12" i="18"/>
  <c r="AE12" i="18"/>
  <c r="AI12" i="18" s="1"/>
  <c r="Y12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AN11" i="18"/>
  <c r="AM11" i="18"/>
  <c r="AL11" i="18"/>
  <c r="AK11" i="18"/>
  <c r="AH11" i="18"/>
  <c r="AG11" i="18"/>
  <c r="AF11" i="18"/>
  <c r="AE11" i="18"/>
  <c r="AI11" i="18" s="1"/>
  <c r="Y11" i="18"/>
  <c r="U11" i="18"/>
  <c r="T11" i="18"/>
  <c r="S11" i="18"/>
  <c r="R11" i="18"/>
  <c r="Q11" i="18"/>
  <c r="P11" i="18"/>
  <c r="O11" i="18"/>
  <c r="N11" i="18"/>
  <c r="M11" i="18"/>
  <c r="L11" i="18"/>
  <c r="K11" i="18"/>
  <c r="J11" i="18"/>
  <c r="I11" i="18"/>
  <c r="AN10" i="18"/>
  <c r="AM10" i="18"/>
  <c r="AL10" i="18"/>
  <c r="AK10" i="18"/>
  <c r="AH10" i="18"/>
  <c r="AF10" i="18"/>
  <c r="AE10" i="18"/>
  <c r="AI10" i="18" s="1"/>
  <c r="Y10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I10" i="18"/>
  <c r="AN9" i="18"/>
  <c r="AM9" i="18"/>
  <c r="AL9" i="18"/>
  <c r="AK9" i="18"/>
  <c r="AH9" i="18"/>
  <c r="AG9" i="18"/>
  <c r="AF9" i="18"/>
  <c r="AE9" i="18"/>
  <c r="AI9" i="18" s="1"/>
  <c r="Y9" i="18"/>
  <c r="U9" i="18"/>
  <c r="T9" i="18"/>
  <c r="S9" i="18"/>
  <c r="R9" i="18"/>
  <c r="Q9" i="18"/>
  <c r="P9" i="18"/>
  <c r="O9" i="18"/>
  <c r="N9" i="18"/>
  <c r="M9" i="18"/>
  <c r="L9" i="18"/>
  <c r="K9" i="18"/>
  <c r="J9" i="18"/>
  <c r="I9" i="18"/>
  <c r="AN8" i="18"/>
  <c r="AM8" i="18"/>
  <c r="AL8" i="18"/>
  <c r="AK8" i="18"/>
  <c r="AH8" i="18"/>
  <c r="AF8" i="18"/>
  <c r="AE8" i="18"/>
  <c r="AI8" i="18" s="1"/>
  <c r="Y8" i="18"/>
  <c r="U8" i="18"/>
  <c r="T8" i="18"/>
  <c r="S8" i="18"/>
  <c r="R8" i="18"/>
  <c r="Q8" i="18"/>
  <c r="P8" i="18"/>
  <c r="O8" i="18"/>
  <c r="N8" i="18"/>
  <c r="M8" i="18"/>
  <c r="L8" i="18"/>
  <c r="K8" i="18"/>
  <c r="J8" i="18"/>
  <c r="I8" i="18"/>
  <c r="AN7" i="18"/>
  <c r="AM7" i="18"/>
  <c r="AL7" i="18"/>
  <c r="AK7" i="18"/>
  <c r="AH7" i="18"/>
  <c r="AG7" i="18"/>
  <c r="AF7" i="18"/>
  <c r="AE7" i="18"/>
  <c r="AI7" i="18" s="1"/>
  <c r="Y7" i="18"/>
  <c r="U7" i="18"/>
  <c r="T7" i="18"/>
  <c r="S7" i="18"/>
  <c r="R7" i="18"/>
  <c r="Q7" i="18"/>
  <c r="P7" i="18"/>
  <c r="O7" i="18"/>
  <c r="N7" i="18"/>
  <c r="M7" i="18"/>
  <c r="L7" i="18"/>
  <c r="K7" i="18"/>
  <c r="J7" i="18"/>
  <c r="I7" i="18"/>
  <c r="AN6" i="18"/>
  <c r="AM6" i="18"/>
  <c r="AL6" i="18"/>
  <c r="AK6" i="18"/>
  <c r="AH6" i="18"/>
  <c r="AF6" i="18"/>
  <c r="AE6" i="18"/>
  <c r="AI6" i="18" s="1"/>
  <c r="Y6" i="18"/>
  <c r="U6" i="18"/>
  <c r="T6" i="18"/>
  <c r="S6" i="18"/>
  <c r="R6" i="18"/>
  <c r="Q6" i="18"/>
  <c r="P6" i="18"/>
  <c r="O6" i="18"/>
  <c r="N6" i="18"/>
  <c r="M6" i="18"/>
  <c r="L6" i="18"/>
  <c r="K6" i="18"/>
  <c r="J6" i="18"/>
  <c r="I6" i="18"/>
  <c r="AN5" i="18"/>
  <c r="AM5" i="18"/>
  <c r="AL5" i="18"/>
  <c r="AK5" i="18"/>
  <c r="AH5" i="18"/>
  <c r="AG5" i="18"/>
  <c r="AF5" i="18"/>
  <c r="AE5" i="18"/>
  <c r="AI5" i="18" s="1"/>
  <c r="Y5" i="18"/>
  <c r="U5" i="18"/>
  <c r="T5" i="18"/>
  <c r="S5" i="18"/>
  <c r="R5" i="18"/>
  <c r="Q5" i="18"/>
  <c r="P5" i="18"/>
  <c r="O5" i="18"/>
  <c r="N5" i="18"/>
  <c r="M5" i="18"/>
  <c r="L5" i="18"/>
  <c r="K5" i="18"/>
  <c r="J5" i="18"/>
  <c r="I5" i="18"/>
  <c r="W4" i="18"/>
  <c r="AN45" i="17"/>
  <c r="AM45" i="17"/>
  <c r="AL45" i="17"/>
  <c r="AK45" i="17"/>
  <c r="AI45" i="17"/>
  <c r="AE45" i="17"/>
  <c r="Y45" i="17"/>
  <c r="U45" i="17"/>
  <c r="T45" i="17"/>
  <c r="S45" i="17"/>
  <c r="R45" i="17"/>
  <c r="Q45" i="17"/>
  <c r="P45" i="17"/>
  <c r="O45" i="17"/>
  <c r="N45" i="17"/>
  <c r="M45" i="17"/>
  <c r="L45" i="17"/>
  <c r="K45" i="17"/>
  <c r="J45" i="17"/>
  <c r="I45" i="17"/>
  <c r="AN44" i="17"/>
  <c r="AM44" i="17"/>
  <c r="AL44" i="17"/>
  <c r="AK44" i="17"/>
  <c r="AH44" i="17"/>
  <c r="AG44" i="17"/>
  <c r="AE44" i="17"/>
  <c r="AF44" i="17" s="1"/>
  <c r="Y44" i="17"/>
  <c r="U44" i="17"/>
  <c r="T44" i="17"/>
  <c r="S44" i="17"/>
  <c r="R44" i="17"/>
  <c r="Q44" i="17"/>
  <c r="P44" i="17"/>
  <c r="O44" i="17"/>
  <c r="N44" i="17"/>
  <c r="M44" i="17"/>
  <c r="L44" i="17"/>
  <c r="K44" i="17"/>
  <c r="J44" i="17"/>
  <c r="I44" i="17"/>
  <c r="AN43" i="17"/>
  <c r="AM43" i="17"/>
  <c r="AL43" i="17"/>
  <c r="AK43" i="17"/>
  <c r="AE43" i="17"/>
  <c r="Y43" i="17"/>
  <c r="U43" i="17"/>
  <c r="T43" i="17"/>
  <c r="S43" i="17"/>
  <c r="R43" i="17"/>
  <c r="Q43" i="17"/>
  <c r="P43" i="17"/>
  <c r="O43" i="17"/>
  <c r="N43" i="17"/>
  <c r="M43" i="17"/>
  <c r="L43" i="17"/>
  <c r="K43" i="17"/>
  <c r="J43" i="17"/>
  <c r="I43" i="17"/>
  <c r="AN42" i="17"/>
  <c r="AM42" i="17"/>
  <c r="AL42" i="17"/>
  <c r="AK42" i="17"/>
  <c r="AI42" i="17"/>
  <c r="AH42" i="17"/>
  <c r="AG42" i="17"/>
  <c r="AE42" i="17"/>
  <c r="AF42" i="17" s="1"/>
  <c r="Y42" i="17"/>
  <c r="U42" i="17"/>
  <c r="T42" i="17"/>
  <c r="S42" i="17"/>
  <c r="R42" i="17"/>
  <c r="Q42" i="17"/>
  <c r="P42" i="17"/>
  <c r="O42" i="17"/>
  <c r="N42" i="17"/>
  <c r="M42" i="17"/>
  <c r="L42" i="17"/>
  <c r="K42" i="17"/>
  <c r="J42" i="17"/>
  <c r="I42" i="17"/>
  <c r="AN41" i="17"/>
  <c r="AM41" i="17"/>
  <c r="AL41" i="17"/>
  <c r="AK41" i="17"/>
  <c r="AE41" i="17"/>
  <c r="Y41" i="17"/>
  <c r="U41" i="17"/>
  <c r="T41" i="17"/>
  <c r="S41" i="17"/>
  <c r="R41" i="17"/>
  <c r="Q41" i="17"/>
  <c r="P41" i="17"/>
  <c r="O41" i="17"/>
  <c r="N41" i="17"/>
  <c r="M41" i="17"/>
  <c r="L41" i="17"/>
  <c r="K41" i="17"/>
  <c r="J41" i="17"/>
  <c r="I41" i="17"/>
  <c r="AN40" i="17"/>
  <c r="AM40" i="17"/>
  <c r="AL40" i="17"/>
  <c r="AK40" i="17"/>
  <c r="AI40" i="17"/>
  <c r="AE40" i="17"/>
  <c r="Y40" i="17"/>
  <c r="U40" i="17"/>
  <c r="T40" i="17"/>
  <c r="S40" i="17"/>
  <c r="R40" i="17"/>
  <c r="Q40" i="17"/>
  <c r="P40" i="17"/>
  <c r="O40" i="17"/>
  <c r="N40" i="17"/>
  <c r="M40" i="17"/>
  <c r="L40" i="17"/>
  <c r="K40" i="17"/>
  <c r="J40" i="17"/>
  <c r="I40" i="17"/>
  <c r="AN39" i="17"/>
  <c r="AM39" i="17"/>
  <c r="AL39" i="17"/>
  <c r="AK39" i="17"/>
  <c r="AI39" i="17"/>
  <c r="AG39" i="17"/>
  <c r="AF39" i="17"/>
  <c r="AE39" i="17"/>
  <c r="AH39" i="17" s="1"/>
  <c r="Y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AN38" i="17"/>
  <c r="AM38" i="17"/>
  <c r="AL38" i="17"/>
  <c r="AK38" i="17"/>
  <c r="AI38" i="17"/>
  <c r="AH38" i="17"/>
  <c r="AG38" i="17"/>
  <c r="AE38" i="17"/>
  <c r="AF38" i="17" s="1"/>
  <c r="Y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AN37" i="17"/>
  <c r="AM37" i="17"/>
  <c r="AL37" i="17"/>
  <c r="AK37" i="17"/>
  <c r="AF37" i="17"/>
  <c r="AE37" i="17"/>
  <c r="Y37" i="17"/>
  <c r="U37" i="17"/>
  <c r="T37" i="17"/>
  <c r="S37" i="17"/>
  <c r="R37" i="17"/>
  <c r="Q37" i="17"/>
  <c r="P37" i="17"/>
  <c r="O37" i="17"/>
  <c r="N37" i="17"/>
  <c r="M37" i="17"/>
  <c r="L37" i="17"/>
  <c r="K37" i="17"/>
  <c r="J37" i="17"/>
  <c r="I37" i="17"/>
  <c r="AN36" i="17"/>
  <c r="AM36" i="17"/>
  <c r="AL36" i="17"/>
  <c r="AK36" i="17"/>
  <c r="AE36" i="17"/>
  <c r="Y36" i="17"/>
  <c r="U36" i="17"/>
  <c r="T36" i="17"/>
  <c r="S36" i="17"/>
  <c r="R36" i="17"/>
  <c r="Q36" i="17"/>
  <c r="P36" i="17"/>
  <c r="O36" i="17"/>
  <c r="N36" i="17"/>
  <c r="M36" i="17"/>
  <c r="L36" i="17"/>
  <c r="K36" i="17"/>
  <c r="J36" i="17"/>
  <c r="I36" i="17"/>
  <c r="AN35" i="17"/>
  <c r="AM35" i="17"/>
  <c r="AL35" i="17"/>
  <c r="AK35" i="17"/>
  <c r="AI35" i="17"/>
  <c r="AG35" i="17"/>
  <c r="AF35" i="17"/>
  <c r="AE35" i="17"/>
  <c r="AH35" i="17" s="1"/>
  <c r="Y35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AN34" i="17"/>
  <c r="AM34" i="17"/>
  <c r="AL34" i="17"/>
  <c r="AK34" i="17"/>
  <c r="AI34" i="17"/>
  <c r="AH34" i="17"/>
  <c r="AG34" i="17"/>
  <c r="AE34" i="17"/>
  <c r="AF34" i="17" s="1"/>
  <c r="Y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AN33" i="17"/>
  <c r="AM33" i="17"/>
  <c r="AL33" i="17"/>
  <c r="AK33" i="17"/>
  <c r="AH33" i="17"/>
  <c r="AG33" i="17"/>
  <c r="AE33" i="17"/>
  <c r="AF33" i="17" s="1"/>
  <c r="Y33" i="17"/>
  <c r="U33" i="17"/>
  <c r="T33" i="17"/>
  <c r="S33" i="17"/>
  <c r="R33" i="17"/>
  <c r="Q33" i="17"/>
  <c r="P33" i="17"/>
  <c r="O33" i="17"/>
  <c r="N33" i="17"/>
  <c r="M33" i="17"/>
  <c r="L33" i="17"/>
  <c r="K33" i="17"/>
  <c r="J33" i="17"/>
  <c r="I33" i="17"/>
  <c r="AN32" i="17"/>
  <c r="AM32" i="17"/>
  <c r="AL32" i="17"/>
  <c r="AK32" i="17"/>
  <c r="AF32" i="17"/>
  <c r="AE32" i="17"/>
  <c r="Y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AN31" i="17"/>
  <c r="AM31" i="17"/>
  <c r="AL31" i="17"/>
  <c r="AK31" i="17"/>
  <c r="AH31" i="17"/>
  <c r="AG31" i="17"/>
  <c r="AE31" i="17"/>
  <c r="AF31" i="17" s="1"/>
  <c r="Y31" i="17"/>
  <c r="U31" i="17"/>
  <c r="T31" i="17"/>
  <c r="S31" i="17"/>
  <c r="R31" i="17"/>
  <c r="Q31" i="17"/>
  <c r="P31" i="17"/>
  <c r="O31" i="17"/>
  <c r="N31" i="17"/>
  <c r="M31" i="17"/>
  <c r="L31" i="17"/>
  <c r="K31" i="17"/>
  <c r="J31" i="17"/>
  <c r="I31" i="17"/>
  <c r="AN30" i="17"/>
  <c r="AM30" i="17"/>
  <c r="AL30" i="17"/>
  <c r="AK30" i="17"/>
  <c r="AI30" i="17"/>
  <c r="AE30" i="17"/>
  <c r="Y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AN29" i="17"/>
  <c r="AM29" i="17"/>
  <c r="AL29" i="17"/>
  <c r="AK29" i="17"/>
  <c r="AH29" i="17"/>
  <c r="AG29" i="17"/>
  <c r="AE29" i="17"/>
  <c r="AF29" i="17" s="1"/>
  <c r="Y29" i="17"/>
  <c r="U29" i="17"/>
  <c r="T29" i="17"/>
  <c r="S29" i="17"/>
  <c r="R29" i="17"/>
  <c r="Q29" i="17"/>
  <c r="P29" i="17"/>
  <c r="O29" i="17"/>
  <c r="N29" i="17"/>
  <c r="M29" i="17"/>
  <c r="L29" i="17"/>
  <c r="K29" i="17"/>
  <c r="J29" i="17"/>
  <c r="I29" i="17"/>
  <c r="AN28" i="17"/>
  <c r="AM28" i="17"/>
  <c r="AL28" i="17"/>
  <c r="AK28" i="17"/>
  <c r="AH28" i="17"/>
  <c r="AF28" i="17"/>
  <c r="AE28" i="17"/>
  <c r="AG28" i="17" s="1"/>
  <c r="Y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AN27" i="17"/>
  <c r="AM27" i="17"/>
  <c r="AL27" i="17"/>
  <c r="AK27" i="17"/>
  <c r="AH27" i="17"/>
  <c r="AG27" i="17"/>
  <c r="AF27" i="17"/>
  <c r="AE27" i="17"/>
  <c r="AI27" i="17" s="1"/>
  <c r="Y27" i="17"/>
  <c r="U27" i="17"/>
  <c r="T27" i="17"/>
  <c r="S27" i="17"/>
  <c r="R27" i="17"/>
  <c r="Q27" i="17"/>
  <c r="P27" i="17"/>
  <c r="O27" i="17"/>
  <c r="N27" i="17"/>
  <c r="M27" i="17"/>
  <c r="L27" i="17"/>
  <c r="K27" i="17"/>
  <c r="J27" i="17"/>
  <c r="I27" i="17"/>
  <c r="AN26" i="17"/>
  <c r="AM26" i="17"/>
  <c r="AL26" i="17"/>
  <c r="AK26" i="17"/>
  <c r="AH26" i="17"/>
  <c r="AF26" i="17"/>
  <c r="AE26" i="17"/>
  <c r="AG26" i="17" s="1"/>
  <c r="Y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AN25" i="17"/>
  <c r="AM25" i="17"/>
  <c r="AL25" i="17"/>
  <c r="AK25" i="17"/>
  <c r="AH25" i="17"/>
  <c r="AG25" i="17"/>
  <c r="AF25" i="17"/>
  <c r="AE25" i="17"/>
  <c r="AI25" i="17" s="1"/>
  <c r="Y25" i="17"/>
  <c r="U25" i="17"/>
  <c r="T25" i="17"/>
  <c r="S25" i="17"/>
  <c r="R25" i="17"/>
  <c r="Q25" i="17"/>
  <c r="P25" i="17"/>
  <c r="O25" i="17"/>
  <c r="N25" i="17"/>
  <c r="M25" i="17"/>
  <c r="L25" i="17"/>
  <c r="K25" i="17"/>
  <c r="J25" i="17"/>
  <c r="I25" i="17"/>
  <c r="AN24" i="17"/>
  <c r="AM24" i="17"/>
  <c r="AL24" i="17"/>
  <c r="AK24" i="17"/>
  <c r="AH24" i="17"/>
  <c r="AF24" i="17"/>
  <c r="AE24" i="17"/>
  <c r="AG24" i="17" s="1"/>
  <c r="Y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AN23" i="17"/>
  <c r="AM23" i="17"/>
  <c r="AL23" i="17"/>
  <c r="AK23" i="17"/>
  <c r="AH23" i="17"/>
  <c r="AG23" i="17"/>
  <c r="AF23" i="17"/>
  <c r="AE23" i="17"/>
  <c r="AI23" i="17" s="1"/>
  <c r="Y23" i="17"/>
  <c r="U23" i="17"/>
  <c r="T23" i="17"/>
  <c r="S23" i="17"/>
  <c r="R23" i="17"/>
  <c r="Q23" i="17"/>
  <c r="P23" i="17"/>
  <c r="O23" i="17"/>
  <c r="N23" i="17"/>
  <c r="M23" i="17"/>
  <c r="L23" i="17"/>
  <c r="K23" i="17"/>
  <c r="J23" i="17"/>
  <c r="I23" i="17"/>
  <c r="AN22" i="17"/>
  <c r="AM22" i="17"/>
  <c r="AL22" i="17"/>
  <c r="AK22" i="17"/>
  <c r="AH22" i="17"/>
  <c r="AF22" i="17"/>
  <c r="AE22" i="17"/>
  <c r="AG22" i="17" s="1"/>
  <c r="Y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AN21" i="17"/>
  <c r="AM21" i="17"/>
  <c r="AL21" i="17"/>
  <c r="AK21" i="17"/>
  <c r="AH21" i="17"/>
  <c r="AG21" i="17"/>
  <c r="AF21" i="17"/>
  <c r="AE21" i="17"/>
  <c r="AI21" i="17" s="1"/>
  <c r="Y21" i="17"/>
  <c r="U21" i="17"/>
  <c r="T21" i="17"/>
  <c r="S21" i="17"/>
  <c r="R21" i="17"/>
  <c r="Q21" i="17"/>
  <c r="P21" i="17"/>
  <c r="O21" i="17"/>
  <c r="N21" i="17"/>
  <c r="M21" i="17"/>
  <c r="L21" i="17"/>
  <c r="K21" i="17"/>
  <c r="J21" i="17"/>
  <c r="I21" i="17"/>
  <c r="AN20" i="17"/>
  <c r="AM20" i="17"/>
  <c r="AL20" i="17"/>
  <c r="AK20" i="17"/>
  <c r="AG20" i="17"/>
  <c r="AF20" i="17"/>
  <c r="AE20" i="17"/>
  <c r="AI20" i="17" s="1"/>
  <c r="Y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AN19" i="17"/>
  <c r="AM19" i="17"/>
  <c r="AL19" i="17"/>
  <c r="AK19" i="17"/>
  <c r="AH19" i="17"/>
  <c r="AE19" i="17"/>
  <c r="AG19" i="17" s="1"/>
  <c r="Y19" i="17"/>
  <c r="U19" i="17"/>
  <c r="T19" i="17"/>
  <c r="S19" i="17"/>
  <c r="R19" i="17"/>
  <c r="Q19" i="17"/>
  <c r="P19" i="17"/>
  <c r="O19" i="17"/>
  <c r="N19" i="17"/>
  <c r="M19" i="17"/>
  <c r="L19" i="17"/>
  <c r="K19" i="17"/>
  <c r="J19" i="17"/>
  <c r="I19" i="17"/>
  <c r="AN18" i="17"/>
  <c r="AM18" i="17"/>
  <c r="AL18" i="17"/>
  <c r="AK18" i="17"/>
  <c r="AG18" i="17"/>
  <c r="AF18" i="17"/>
  <c r="AE18" i="17"/>
  <c r="AI18" i="17" s="1"/>
  <c r="Y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AN17" i="17"/>
  <c r="AM17" i="17"/>
  <c r="AL17" i="17"/>
  <c r="AK17" i="17"/>
  <c r="AH17" i="17"/>
  <c r="AE17" i="17"/>
  <c r="AG17" i="17" s="1"/>
  <c r="Y17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I17" i="17"/>
  <c r="AN16" i="17"/>
  <c r="AM16" i="17"/>
  <c r="AL16" i="17"/>
  <c r="AK16" i="17"/>
  <c r="AG16" i="17"/>
  <c r="AF16" i="17"/>
  <c r="AE16" i="17"/>
  <c r="AI16" i="17" s="1"/>
  <c r="Y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AN15" i="17"/>
  <c r="AM15" i="17"/>
  <c r="AL15" i="17"/>
  <c r="AK15" i="17"/>
  <c r="AH15" i="17"/>
  <c r="AE15" i="17"/>
  <c r="AG15" i="17" s="1"/>
  <c r="Y15" i="17"/>
  <c r="U15" i="17"/>
  <c r="T15" i="17"/>
  <c r="S15" i="17"/>
  <c r="R15" i="17"/>
  <c r="Q15" i="17"/>
  <c r="P15" i="17"/>
  <c r="O15" i="17"/>
  <c r="N15" i="17"/>
  <c r="M15" i="17"/>
  <c r="L15" i="17"/>
  <c r="K15" i="17"/>
  <c r="J15" i="17"/>
  <c r="I15" i="17"/>
  <c r="AN14" i="17"/>
  <c r="AM14" i="17"/>
  <c r="AL14" i="17"/>
  <c r="AK14" i="17"/>
  <c r="AG14" i="17"/>
  <c r="AF14" i="17"/>
  <c r="AE14" i="17"/>
  <c r="AI14" i="17" s="1"/>
  <c r="Y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AN13" i="17"/>
  <c r="AM13" i="17"/>
  <c r="AL13" i="17"/>
  <c r="AK13" i="17"/>
  <c r="AH13" i="17"/>
  <c r="AE13" i="17"/>
  <c r="AG13" i="17" s="1"/>
  <c r="Y13" i="17"/>
  <c r="U13" i="17"/>
  <c r="T13" i="17"/>
  <c r="S13" i="17"/>
  <c r="R13" i="17"/>
  <c r="Q13" i="17"/>
  <c r="P13" i="17"/>
  <c r="O13" i="17"/>
  <c r="N13" i="17"/>
  <c r="M13" i="17"/>
  <c r="L13" i="17"/>
  <c r="K13" i="17"/>
  <c r="J13" i="17"/>
  <c r="I13" i="17"/>
  <c r="AN12" i="17"/>
  <c r="AM12" i="17"/>
  <c r="AL12" i="17"/>
  <c r="AK12" i="17"/>
  <c r="AF12" i="17"/>
  <c r="AE12" i="17"/>
  <c r="AI12" i="17" s="1"/>
  <c r="Y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AN11" i="17"/>
  <c r="AM11" i="17"/>
  <c r="AL11" i="17"/>
  <c r="AK11" i="17"/>
  <c r="AH11" i="17"/>
  <c r="AE11" i="17"/>
  <c r="AG11" i="17" s="1"/>
  <c r="Y11" i="17"/>
  <c r="U11" i="17"/>
  <c r="T11" i="17"/>
  <c r="S11" i="17"/>
  <c r="R11" i="17"/>
  <c r="Q11" i="17"/>
  <c r="P11" i="17"/>
  <c r="O11" i="17"/>
  <c r="N11" i="17"/>
  <c r="M11" i="17"/>
  <c r="L11" i="17"/>
  <c r="K11" i="17"/>
  <c r="J11" i="17"/>
  <c r="I11" i="17"/>
  <c r="AN10" i="17"/>
  <c r="AM10" i="17"/>
  <c r="AL10" i="17"/>
  <c r="AK10" i="17"/>
  <c r="AG10" i="17"/>
  <c r="AF10" i="17"/>
  <c r="AE10" i="17"/>
  <c r="AI10" i="17" s="1"/>
  <c r="Y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AN9" i="17"/>
  <c r="AM9" i="17"/>
  <c r="AL9" i="17"/>
  <c r="AK9" i="17"/>
  <c r="AH9" i="17"/>
  <c r="AE9" i="17"/>
  <c r="AG9" i="17" s="1"/>
  <c r="Y9" i="17"/>
  <c r="U9" i="17"/>
  <c r="T9" i="17"/>
  <c r="S9" i="17"/>
  <c r="R9" i="17"/>
  <c r="Q9" i="17"/>
  <c r="P9" i="17"/>
  <c r="O9" i="17"/>
  <c r="N9" i="17"/>
  <c r="M9" i="17"/>
  <c r="L9" i="17"/>
  <c r="K9" i="17"/>
  <c r="J9" i="17"/>
  <c r="I9" i="17"/>
  <c r="AN8" i="17"/>
  <c r="AM8" i="17"/>
  <c r="AL8" i="17"/>
  <c r="AK8" i="17"/>
  <c r="AG8" i="17"/>
  <c r="AF8" i="17"/>
  <c r="AE8" i="17"/>
  <c r="AI8" i="17" s="1"/>
  <c r="Y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AN7" i="17"/>
  <c r="AM7" i="17"/>
  <c r="AL7" i="17"/>
  <c r="AK7" i="17"/>
  <c r="AH7" i="17"/>
  <c r="AE7" i="17"/>
  <c r="AG7" i="17" s="1"/>
  <c r="Y7" i="17"/>
  <c r="U7" i="17"/>
  <c r="T7" i="17"/>
  <c r="S7" i="17"/>
  <c r="R7" i="17"/>
  <c r="Q7" i="17"/>
  <c r="P7" i="17"/>
  <c r="O7" i="17"/>
  <c r="N7" i="17"/>
  <c r="M7" i="17"/>
  <c r="L7" i="17"/>
  <c r="K7" i="17"/>
  <c r="J7" i="17"/>
  <c r="I7" i="17"/>
  <c r="AN6" i="17"/>
  <c r="AM6" i="17"/>
  <c r="AL6" i="17"/>
  <c r="AK6" i="17"/>
  <c r="AG6" i="17"/>
  <c r="AF6" i="17"/>
  <c r="AE6" i="17"/>
  <c r="AI6" i="17" s="1"/>
  <c r="Y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AN5" i="17"/>
  <c r="AM5" i="17"/>
  <c r="AL5" i="17"/>
  <c r="AK5" i="17"/>
  <c r="AH5" i="17"/>
  <c r="AE5" i="17"/>
  <c r="AG5" i="17" s="1"/>
  <c r="Y5" i="17"/>
  <c r="U5" i="17"/>
  <c r="T5" i="17"/>
  <c r="S5" i="17"/>
  <c r="R5" i="17"/>
  <c r="Q5" i="17"/>
  <c r="P5" i="17"/>
  <c r="O5" i="17"/>
  <c r="N5" i="17"/>
  <c r="M5" i="17"/>
  <c r="L5" i="17"/>
  <c r="K5" i="17"/>
  <c r="J5" i="17"/>
  <c r="I5" i="17"/>
  <c r="W4" i="17"/>
  <c r="AN45" i="16"/>
  <c r="AM45" i="16"/>
  <c r="AL45" i="16"/>
  <c r="AK45" i="16"/>
  <c r="AI45" i="16"/>
  <c r="AE45" i="16"/>
  <c r="Y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AN44" i="16"/>
  <c r="AM44" i="16"/>
  <c r="AL44" i="16"/>
  <c r="AK44" i="16"/>
  <c r="AG44" i="16"/>
  <c r="AE44" i="16"/>
  <c r="AF44" i="16" s="1"/>
  <c r="Y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AN43" i="16"/>
  <c r="AM43" i="16"/>
  <c r="AL43" i="16"/>
  <c r="AK43" i="16"/>
  <c r="AE43" i="16"/>
  <c r="Y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AN42" i="16"/>
  <c r="AM42" i="16"/>
  <c r="AL42" i="16"/>
  <c r="AK42" i="16"/>
  <c r="AG42" i="16"/>
  <c r="AE42" i="16"/>
  <c r="AF42" i="16" s="1"/>
  <c r="Y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AN41" i="16"/>
  <c r="AM41" i="16"/>
  <c r="AL41" i="16"/>
  <c r="AK41" i="16"/>
  <c r="AI41" i="16"/>
  <c r="AE41" i="16"/>
  <c r="Y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AN40" i="16"/>
  <c r="AM40" i="16"/>
  <c r="AL40" i="16"/>
  <c r="AK40" i="16"/>
  <c r="AG40" i="16"/>
  <c r="AE40" i="16"/>
  <c r="AF40" i="16" s="1"/>
  <c r="Y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AN39" i="16"/>
  <c r="AM39" i="16"/>
  <c r="AL39" i="16"/>
  <c r="AK39" i="16"/>
  <c r="AE39" i="16"/>
  <c r="Y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AN38" i="16"/>
  <c r="AM38" i="16"/>
  <c r="AL38" i="16"/>
  <c r="AK38" i="16"/>
  <c r="AG38" i="16"/>
  <c r="AE38" i="16"/>
  <c r="AF38" i="16" s="1"/>
  <c r="Y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AN37" i="16"/>
  <c r="AM37" i="16"/>
  <c r="AL37" i="16"/>
  <c r="AK37" i="16"/>
  <c r="AI37" i="16"/>
  <c r="AE37" i="16"/>
  <c r="Y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AN36" i="16"/>
  <c r="AM36" i="16"/>
  <c r="AL36" i="16"/>
  <c r="AK36" i="16"/>
  <c r="AG36" i="16"/>
  <c r="AE36" i="16"/>
  <c r="AF36" i="16" s="1"/>
  <c r="Y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AN35" i="16"/>
  <c r="AM35" i="16"/>
  <c r="AL35" i="16"/>
  <c r="AK35" i="16"/>
  <c r="AE35" i="16"/>
  <c r="Y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AN34" i="16"/>
  <c r="AM34" i="16"/>
  <c r="AL34" i="16"/>
  <c r="AK34" i="16"/>
  <c r="AG34" i="16"/>
  <c r="AE34" i="16"/>
  <c r="AI34" i="16" s="1"/>
  <c r="Y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AN33" i="16"/>
  <c r="AM33" i="16"/>
  <c r="AL33" i="16"/>
  <c r="AK33" i="16"/>
  <c r="AH33" i="16"/>
  <c r="AF33" i="16"/>
  <c r="AE33" i="16"/>
  <c r="AI33" i="16" s="1"/>
  <c r="Y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AN32" i="16"/>
  <c r="AM32" i="16"/>
  <c r="AL32" i="16"/>
  <c r="AK32" i="16"/>
  <c r="AH32" i="16"/>
  <c r="AF32" i="16"/>
  <c r="AE32" i="16"/>
  <c r="AG32" i="16" s="1"/>
  <c r="Y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AN31" i="16"/>
  <c r="AM31" i="16"/>
  <c r="AL31" i="16"/>
  <c r="AK31" i="16"/>
  <c r="AH31" i="16"/>
  <c r="AF31" i="16"/>
  <c r="AE31" i="16"/>
  <c r="AI31" i="16" s="1"/>
  <c r="Y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AN30" i="16"/>
  <c r="AM30" i="16"/>
  <c r="AL30" i="16"/>
  <c r="AK30" i="16"/>
  <c r="AH30" i="16"/>
  <c r="AF30" i="16"/>
  <c r="AE30" i="16"/>
  <c r="AG30" i="16" s="1"/>
  <c r="Y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AN29" i="16"/>
  <c r="AM29" i="16"/>
  <c r="AL29" i="16"/>
  <c r="AK29" i="16"/>
  <c r="AH29" i="16"/>
  <c r="AF29" i="16"/>
  <c r="AE29" i="16"/>
  <c r="AI29" i="16" s="1"/>
  <c r="Y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AN28" i="16"/>
  <c r="AM28" i="16"/>
  <c r="AL28" i="16"/>
  <c r="AK28" i="16"/>
  <c r="AH28" i="16"/>
  <c r="AF28" i="16"/>
  <c r="AE28" i="16"/>
  <c r="AG28" i="16" s="1"/>
  <c r="Y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AN27" i="16"/>
  <c r="AM27" i="16"/>
  <c r="AL27" i="16"/>
  <c r="AK27" i="16"/>
  <c r="AH27" i="16"/>
  <c r="AF27" i="16"/>
  <c r="AE27" i="16"/>
  <c r="AI27" i="16" s="1"/>
  <c r="Y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AN26" i="16"/>
  <c r="AM26" i="16"/>
  <c r="AL26" i="16"/>
  <c r="AK26" i="16"/>
  <c r="AH26" i="16"/>
  <c r="AF26" i="16"/>
  <c r="AE26" i="16"/>
  <c r="AG26" i="16" s="1"/>
  <c r="Y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AN25" i="16"/>
  <c r="AM25" i="16"/>
  <c r="AL25" i="16"/>
  <c r="AK25" i="16"/>
  <c r="AH25" i="16"/>
  <c r="AG25" i="16"/>
  <c r="AF25" i="16"/>
  <c r="AE25" i="16"/>
  <c r="AI25" i="16" s="1"/>
  <c r="Y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AN24" i="16"/>
  <c r="AM24" i="16"/>
  <c r="AL24" i="16"/>
  <c r="AK24" i="16"/>
  <c r="AH24" i="16"/>
  <c r="AF24" i="16"/>
  <c r="AE24" i="16"/>
  <c r="AG24" i="16" s="1"/>
  <c r="Y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AN23" i="16"/>
  <c r="AM23" i="16"/>
  <c r="AL23" i="16"/>
  <c r="AK23" i="16"/>
  <c r="AH23" i="16"/>
  <c r="AG23" i="16"/>
  <c r="AF23" i="16"/>
  <c r="AE23" i="16"/>
  <c r="AI23" i="16" s="1"/>
  <c r="Y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AN22" i="16"/>
  <c r="AM22" i="16"/>
  <c r="AL22" i="16"/>
  <c r="AK22" i="16"/>
  <c r="AH22" i="16"/>
  <c r="AF22" i="16"/>
  <c r="AE22" i="16"/>
  <c r="AG22" i="16" s="1"/>
  <c r="Y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AN21" i="16"/>
  <c r="AM21" i="16"/>
  <c r="AL21" i="16"/>
  <c r="AK21" i="16"/>
  <c r="AH21" i="16"/>
  <c r="AG21" i="16"/>
  <c r="AF21" i="16"/>
  <c r="AE21" i="16"/>
  <c r="AI21" i="16" s="1"/>
  <c r="Y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AN20" i="16"/>
  <c r="AM20" i="16"/>
  <c r="AL20" i="16"/>
  <c r="AK20" i="16"/>
  <c r="AH20" i="16"/>
  <c r="AF20" i="16"/>
  <c r="AE20" i="16"/>
  <c r="AI20" i="16" s="1"/>
  <c r="Y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AN19" i="16"/>
  <c r="AM19" i="16"/>
  <c r="AL19" i="16"/>
  <c r="AK19" i="16"/>
  <c r="AH19" i="16"/>
  <c r="AG19" i="16"/>
  <c r="AF19" i="16"/>
  <c r="AE19" i="16"/>
  <c r="AI19" i="16" s="1"/>
  <c r="Y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AN18" i="16"/>
  <c r="AM18" i="16"/>
  <c r="AL18" i="16"/>
  <c r="AK18" i="16"/>
  <c r="AH18" i="16"/>
  <c r="AF18" i="16"/>
  <c r="AE18" i="16"/>
  <c r="AI18" i="16" s="1"/>
  <c r="Y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AN17" i="16"/>
  <c r="AM17" i="16"/>
  <c r="AL17" i="16"/>
  <c r="AK17" i="16"/>
  <c r="AH17" i="16"/>
  <c r="AG17" i="16"/>
  <c r="AF17" i="16"/>
  <c r="AE17" i="16"/>
  <c r="AI17" i="16" s="1"/>
  <c r="Y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AN16" i="16"/>
  <c r="AM16" i="16"/>
  <c r="AL16" i="16"/>
  <c r="AK16" i="16"/>
  <c r="AH16" i="16"/>
  <c r="AF16" i="16"/>
  <c r="AE16" i="16"/>
  <c r="AI16" i="16" s="1"/>
  <c r="Y16" i="16"/>
  <c r="U16" i="16"/>
  <c r="T16" i="16"/>
  <c r="S16" i="16"/>
  <c r="R16" i="16"/>
  <c r="Q16" i="16"/>
  <c r="P16" i="16"/>
  <c r="O16" i="16"/>
  <c r="N16" i="16"/>
  <c r="M16" i="16"/>
  <c r="L16" i="16"/>
  <c r="K16" i="16"/>
  <c r="J16" i="16"/>
  <c r="I16" i="16"/>
  <c r="AN15" i="16"/>
  <c r="AM15" i="16"/>
  <c r="AL15" i="16"/>
  <c r="AK15" i="16"/>
  <c r="AH15" i="16"/>
  <c r="AG15" i="16"/>
  <c r="AF15" i="16"/>
  <c r="AE15" i="16"/>
  <c r="AI15" i="16" s="1"/>
  <c r="Y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AN14" i="16"/>
  <c r="AM14" i="16"/>
  <c r="AL14" i="16"/>
  <c r="AK14" i="16"/>
  <c r="AH14" i="16"/>
  <c r="AF14" i="16"/>
  <c r="AE14" i="16"/>
  <c r="AI14" i="16" s="1"/>
  <c r="Y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AN13" i="16"/>
  <c r="AM13" i="16"/>
  <c r="AL13" i="16"/>
  <c r="AK13" i="16"/>
  <c r="AH13" i="16"/>
  <c r="AE13" i="16"/>
  <c r="AG13" i="16" s="1"/>
  <c r="Y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AN12" i="16"/>
  <c r="AM12" i="16"/>
  <c r="AL12" i="16"/>
  <c r="AK12" i="16"/>
  <c r="AH12" i="16"/>
  <c r="AG12" i="16"/>
  <c r="AF12" i="16"/>
  <c r="AE12" i="16"/>
  <c r="AI12" i="16" s="1"/>
  <c r="Y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AN11" i="16"/>
  <c r="AM11" i="16"/>
  <c r="AL11" i="16"/>
  <c r="AK11" i="16"/>
  <c r="AH11" i="16"/>
  <c r="AE11" i="16"/>
  <c r="AG11" i="16" s="1"/>
  <c r="Y11" i="16"/>
  <c r="U11" i="16"/>
  <c r="T11" i="16"/>
  <c r="S11" i="16"/>
  <c r="R11" i="16"/>
  <c r="Q11" i="16"/>
  <c r="P11" i="16"/>
  <c r="O11" i="16"/>
  <c r="N11" i="16"/>
  <c r="M11" i="16"/>
  <c r="L11" i="16"/>
  <c r="K11" i="16"/>
  <c r="J11" i="16"/>
  <c r="I11" i="16"/>
  <c r="AN10" i="16"/>
  <c r="AM10" i="16"/>
  <c r="AL10" i="16"/>
  <c r="AK10" i="16"/>
  <c r="AH10" i="16"/>
  <c r="AG10" i="16"/>
  <c r="AF10" i="16"/>
  <c r="AE10" i="16"/>
  <c r="AI10" i="16" s="1"/>
  <c r="Y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AN9" i="16"/>
  <c r="AM9" i="16"/>
  <c r="AL9" i="16"/>
  <c r="AK9" i="16"/>
  <c r="AH9" i="16"/>
  <c r="AE9" i="16"/>
  <c r="AG9" i="16" s="1"/>
  <c r="Y9" i="16"/>
  <c r="U9" i="16"/>
  <c r="T9" i="16"/>
  <c r="S9" i="16"/>
  <c r="R9" i="16"/>
  <c r="Q9" i="16"/>
  <c r="P9" i="16"/>
  <c r="O9" i="16"/>
  <c r="N9" i="16"/>
  <c r="M9" i="16"/>
  <c r="L9" i="16"/>
  <c r="K9" i="16"/>
  <c r="J9" i="16"/>
  <c r="I9" i="16"/>
  <c r="AN8" i="16"/>
  <c r="AM8" i="16"/>
  <c r="AL8" i="16"/>
  <c r="AK8" i="16"/>
  <c r="AH8" i="16"/>
  <c r="AG8" i="16"/>
  <c r="AF8" i="16"/>
  <c r="AE8" i="16"/>
  <c r="AI8" i="16" s="1"/>
  <c r="Y8" i="16"/>
  <c r="U8" i="16"/>
  <c r="T8" i="16"/>
  <c r="S8" i="16"/>
  <c r="R8" i="16"/>
  <c r="Q8" i="16"/>
  <c r="P8" i="16"/>
  <c r="O8" i="16"/>
  <c r="N8" i="16"/>
  <c r="M8" i="16"/>
  <c r="L8" i="16"/>
  <c r="K8" i="16"/>
  <c r="J8" i="16"/>
  <c r="I8" i="16"/>
  <c r="AN7" i="16"/>
  <c r="AM7" i="16"/>
  <c r="AL7" i="16"/>
  <c r="AK7" i="16"/>
  <c r="AH7" i="16"/>
  <c r="AE7" i="16"/>
  <c r="AG7" i="16" s="1"/>
  <c r="Y7" i="16"/>
  <c r="U7" i="16"/>
  <c r="T7" i="16"/>
  <c r="S7" i="16"/>
  <c r="R7" i="16"/>
  <c r="Q7" i="16"/>
  <c r="P7" i="16"/>
  <c r="O7" i="16"/>
  <c r="N7" i="16"/>
  <c r="M7" i="16"/>
  <c r="L7" i="16"/>
  <c r="K7" i="16"/>
  <c r="J7" i="16"/>
  <c r="I7" i="16"/>
  <c r="AN6" i="16"/>
  <c r="AM6" i="16"/>
  <c r="AL6" i="16"/>
  <c r="AK6" i="16"/>
  <c r="AH6" i="16"/>
  <c r="AG6" i="16"/>
  <c r="AF6" i="16"/>
  <c r="AE6" i="16"/>
  <c r="AI6" i="16" s="1"/>
  <c r="Y6" i="16"/>
  <c r="U6" i="16"/>
  <c r="T6" i="16"/>
  <c r="S6" i="16"/>
  <c r="R6" i="16"/>
  <c r="Q6" i="16"/>
  <c r="P6" i="16"/>
  <c r="O6" i="16"/>
  <c r="N6" i="16"/>
  <c r="M6" i="16"/>
  <c r="L6" i="16"/>
  <c r="K6" i="16"/>
  <c r="J6" i="16"/>
  <c r="I6" i="16"/>
  <c r="AN5" i="16"/>
  <c r="AM5" i="16"/>
  <c r="AL5" i="16"/>
  <c r="AK5" i="16"/>
  <c r="AH5" i="16"/>
  <c r="AE5" i="16"/>
  <c r="AG5" i="16" s="1"/>
  <c r="Y5" i="16"/>
  <c r="U5" i="16"/>
  <c r="T5" i="16"/>
  <c r="S5" i="16"/>
  <c r="R5" i="16"/>
  <c r="Q5" i="16"/>
  <c r="P5" i="16"/>
  <c r="O5" i="16"/>
  <c r="N5" i="16"/>
  <c r="M5" i="16"/>
  <c r="L5" i="16"/>
  <c r="K5" i="16"/>
  <c r="J5" i="16"/>
  <c r="I5" i="16"/>
  <c r="W4" i="16"/>
  <c r="AN45" i="15"/>
  <c r="AM45" i="15"/>
  <c r="AL45" i="15"/>
  <c r="AK45" i="15"/>
  <c r="AI45" i="15"/>
  <c r="AE45" i="15"/>
  <c r="Y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AN44" i="15"/>
  <c r="AM44" i="15"/>
  <c r="AL44" i="15"/>
  <c r="AK44" i="15"/>
  <c r="AG44" i="15"/>
  <c r="AE44" i="15"/>
  <c r="AF44" i="15" s="1"/>
  <c r="Y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AN43" i="15"/>
  <c r="AM43" i="15"/>
  <c r="AL43" i="15"/>
  <c r="AK43" i="15"/>
  <c r="AE43" i="15"/>
  <c r="Y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AN42" i="15"/>
  <c r="AM42" i="15"/>
  <c r="AL42" i="15"/>
  <c r="AK42" i="15"/>
  <c r="AG42" i="15"/>
  <c r="AE42" i="15"/>
  <c r="AF42" i="15" s="1"/>
  <c r="Y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AN41" i="15"/>
  <c r="AM41" i="15"/>
  <c r="AL41" i="15"/>
  <c r="AK41" i="15"/>
  <c r="AI41" i="15"/>
  <c r="AE41" i="15"/>
  <c r="Y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AN40" i="15"/>
  <c r="AM40" i="15"/>
  <c r="AL40" i="15"/>
  <c r="AK40" i="15"/>
  <c r="AG40" i="15"/>
  <c r="AE40" i="15"/>
  <c r="AF40" i="15" s="1"/>
  <c r="Y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AN39" i="15"/>
  <c r="AM39" i="15"/>
  <c r="AL39" i="15"/>
  <c r="AK39" i="15"/>
  <c r="AE39" i="15"/>
  <c r="Y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AN38" i="15"/>
  <c r="AM38" i="15"/>
  <c r="AL38" i="15"/>
  <c r="AK38" i="15"/>
  <c r="AG38" i="15"/>
  <c r="AE38" i="15"/>
  <c r="AF38" i="15" s="1"/>
  <c r="Y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AN37" i="15"/>
  <c r="AM37" i="15"/>
  <c r="AL37" i="15"/>
  <c r="AK37" i="15"/>
  <c r="AI37" i="15"/>
  <c r="AE37" i="15"/>
  <c r="Y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AN36" i="15"/>
  <c r="AM36" i="15"/>
  <c r="AL36" i="15"/>
  <c r="AK36" i="15"/>
  <c r="AH36" i="15"/>
  <c r="AG36" i="15"/>
  <c r="AE36" i="15"/>
  <c r="AF36" i="15" s="1"/>
  <c r="Y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AN35" i="15"/>
  <c r="AM35" i="15"/>
  <c r="AL35" i="15"/>
  <c r="AK35" i="15"/>
  <c r="AI35" i="15"/>
  <c r="AE35" i="15"/>
  <c r="Y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AN34" i="15"/>
  <c r="AM34" i="15"/>
  <c r="AL34" i="15"/>
  <c r="AK34" i="15"/>
  <c r="AH34" i="15"/>
  <c r="AG34" i="15"/>
  <c r="AE34" i="15"/>
  <c r="AF34" i="15" s="1"/>
  <c r="Y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AN33" i="15"/>
  <c r="AM33" i="15"/>
  <c r="AL33" i="15"/>
  <c r="AK33" i="15"/>
  <c r="AH33" i="15"/>
  <c r="AG33" i="15"/>
  <c r="AF33" i="15"/>
  <c r="AE33" i="15"/>
  <c r="AI33" i="15" s="1"/>
  <c r="Y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AN32" i="15"/>
  <c r="AM32" i="15"/>
  <c r="AL32" i="15"/>
  <c r="AK32" i="15"/>
  <c r="AH32" i="15"/>
  <c r="AF32" i="15"/>
  <c r="AE32" i="15"/>
  <c r="AG32" i="15" s="1"/>
  <c r="Y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AN31" i="15"/>
  <c r="AM31" i="15"/>
  <c r="AL31" i="15"/>
  <c r="AK31" i="15"/>
  <c r="AH31" i="15"/>
  <c r="AG31" i="15"/>
  <c r="AF31" i="15"/>
  <c r="AE31" i="15"/>
  <c r="AI31" i="15" s="1"/>
  <c r="Y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AN30" i="15"/>
  <c r="AM30" i="15"/>
  <c r="AL30" i="15"/>
  <c r="AK30" i="15"/>
  <c r="AH30" i="15"/>
  <c r="AF30" i="15"/>
  <c r="AE30" i="15"/>
  <c r="AG30" i="15" s="1"/>
  <c r="Y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AN29" i="15"/>
  <c r="AM29" i="15"/>
  <c r="AL29" i="15"/>
  <c r="AK29" i="15"/>
  <c r="AH29" i="15"/>
  <c r="AG29" i="15"/>
  <c r="AF29" i="15"/>
  <c r="AE29" i="15"/>
  <c r="AI29" i="15" s="1"/>
  <c r="Y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AN28" i="15"/>
  <c r="AM28" i="15"/>
  <c r="AL28" i="15"/>
  <c r="AK28" i="15"/>
  <c r="AH28" i="15"/>
  <c r="AF28" i="15"/>
  <c r="AE28" i="15"/>
  <c r="AG28" i="15" s="1"/>
  <c r="Y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AN27" i="15"/>
  <c r="AM27" i="15"/>
  <c r="AL27" i="15"/>
  <c r="AK27" i="15"/>
  <c r="AH27" i="15"/>
  <c r="AG27" i="15"/>
  <c r="AF27" i="15"/>
  <c r="AE27" i="15"/>
  <c r="AI27" i="15" s="1"/>
  <c r="Y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AN26" i="15"/>
  <c r="AM26" i="15"/>
  <c r="AL26" i="15"/>
  <c r="AK26" i="15"/>
  <c r="AH26" i="15"/>
  <c r="AF26" i="15"/>
  <c r="AE26" i="15"/>
  <c r="AG26" i="15" s="1"/>
  <c r="Y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AN25" i="15"/>
  <c r="AM25" i="15"/>
  <c r="AL25" i="15"/>
  <c r="AK25" i="15"/>
  <c r="AH25" i="15"/>
  <c r="AG25" i="15"/>
  <c r="AF25" i="15"/>
  <c r="AE25" i="15"/>
  <c r="AI25" i="15" s="1"/>
  <c r="Y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AN24" i="15"/>
  <c r="AM24" i="15"/>
  <c r="AL24" i="15"/>
  <c r="AK24" i="15"/>
  <c r="AH24" i="15"/>
  <c r="AF24" i="15"/>
  <c r="AE24" i="15"/>
  <c r="AG24" i="15" s="1"/>
  <c r="Y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AN23" i="15"/>
  <c r="AM23" i="15"/>
  <c r="AL23" i="15"/>
  <c r="AK23" i="15"/>
  <c r="AH23" i="15"/>
  <c r="AG23" i="15"/>
  <c r="AF23" i="15"/>
  <c r="AE23" i="15"/>
  <c r="AI23" i="15" s="1"/>
  <c r="Y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AN22" i="15"/>
  <c r="AM22" i="15"/>
  <c r="AL22" i="15"/>
  <c r="AK22" i="15"/>
  <c r="AI22" i="15"/>
  <c r="AH22" i="15"/>
  <c r="AF22" i="15"/>
  <c r="AE22" i="15"/>
  <c r="AG22" i="15" s="1"/>
  <c r="Y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AN21" i="15"/>
  <c r="AM21" i="15"/>
  <c r="AL21" i="15"/>
  <c r="AK21" i="15"/>
  <c r="AH21" i="15"/>
  <c r="AF21" i="15"/>
  <c r="AE21" i="15"/>
  <c r="AG21" i="15" s="1"/>
  <c r="Y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AN20" i="15"/>
  <c r="AM20" i="15"/>
  <c r="AL20" i="15"/>
  <c r="AK20" i="15"/>
  <c r="AH20" i="15"/>
  <c r="AG20" i="15"/>
  <c r="AF20" i="15"/>
  <c r="AE20" i="15"/>
  <c r="AI20" i="15" s="1"/>
  <c r="Y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AN19" i="15"/>
  <c r="AM19" i="15"/>
  <c r="AL19" i="15"/>
  <c r="AK19" i="15"/>
  <c r="AH19" i="15"/>
  <c r="AF19" i="15"/>
  <c r="AE19" i="15"/>
  <c r="AG19" i="15" s="1"/>
  <c r="Y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AN18" i="15"/>
  <c r="AM18" i="15"/>
  <c r="AL18" i="15"/>
  <c r="AK18" i="15"/>
  <c r="AH18" i="15"/>
  <c r="AG18" i="15"/>
  <c r="AF18" i="15"/>
  <c r="AE18" i="15"/>
  <c r="AI18" i="15" s="1"/>
  <c r="Y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AN17" i="15"/>
  <c r="AM17" i="15"/>
  <c r="AL17" i="15"/>
  <c r="AK17" i="15"/>
  <c r="AH17" i="15"/>
  <c r="AF17" i="15"/>
  <c r="AE17" i="15"/>
  <c r="AG17" i="15" s="1"/>
  <c r="Y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AN16" i="15"/>
  <c r="AM16" i="15"/>
  <c r="AL16" i="15"/>
  <c r="AK16" i="15"/>
  <c r="AH16" i="15"/>
  <c r="AE16" i="15"/>
  <c r="AI16" i="15" s="1"/>
  <c r="Y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AN15" i="15"/>
  <c r="AM15" i="15"/>
  <c r="AL15" i="15"/>
  <c r="AK15" i="15"/>
  <c r="AH15" i="15"/>
  <c r="AF15" i="15"/>
  <c r="AE15" i="15"/>
  <c r="AG15" i="15" s="1"/>
  <c r="Y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AN14" i="15"/>
  <c r="AM14" i="15"/>
  <c r="AL14" i="15"/>
  <c r="AK14" i="15"/>
  <c r="AH14" i="15"/>
  <c r="AG14" i="15"/>
  <c r="AF14" i="15"/>
  <c r="AE14" i="15"/>
  <c r="AI14" i="15" s="1"/>
  <c r="Y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AN13" i="15"/>
  <c r="AM13" i="15"/>
  <c r="AL13" i="15"/>
  <c r="AK13" i="15"/>
  <c r="AH13" i="15"/>
  <c r="AF13" i="15"/>
  <c r="AE13" i="15"/>
  <c r="AG13" i="15" s="1"/>
  <c r="Y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AN12" i="15"/>
  <c r="AM12" i="15"/>
  <c r="AL12" i="15"/>
  <c r="AK12" i="15"/>
  <c r="AH12" i="15"/>
  <c r="AG12" i="15"/>
  <c r="AF12" i="15"/>
  <c r="AE12" i="15"/>
  <c r="AI12" i="15" s="1"/>
  <c r="Y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AN11" i="15"/>
  <c r="AM11" i="15"/>
  <c r="AL11" i="15"/>
  <c r="AK11" i="15"/>
  <c r="AH11" i="15"/>
  <c r="AE11" i="15"/>
  <c r="AG11" i="15" s="1"/>
  <c r="Y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AN10" i="15"/>
  <c r="AM10" i="15"/>
  <c r="AL10" i="15"/>
  <c r="AK10" i="15"/>
  <c r="AH10" i="15"/>
  <c r="AG10" i="15"/>
  <c r="AF10" i="15"/>
  <c r="AE10" i="15"/>
  <c r="AI10" i="15" s="1"/>
  <c r="Y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AN9" i="15"/>
  <c r="AM9" i="15"/>
  <c r="AL9" i="15"/>
  <c r="AK9" i="15"/>
  <c r="AH9" i="15"/>
  <c r="AF9" i="15"/>
  <c r="AE9" i="15"/>
  <c r="AI9" i="15" s="1"/>
  <c r="Y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AN8" i="15"/>
  <c r="AM8" i="15"/>
  <c r="AL8" i="15"/>
  <c r="AK8" i="15"/>
  <c r="AH8" i="15"/>
  <c r="AG8" i="15"/>
  <c r="AF8" i="15"/>
  <c r="AE8" i="15"/>
  <c r="AI8" i="15" s="1"/>
  <c r="Y8" i="15"/>
  <c r="U8" i="15"/>
  <c r="T8" i="15"/>
  <c r="S8" i="15"/>
  <c r="R8" i="15"/>
  <c r="Q8" i="15"/>
  <c r="P8" i="15"/>
  <c r="O8" i="15"/>
  <c r="N8" i="15"/>
  <c r="M8" i="15"/>
  <c r="L8" i="15"/>
  <c r="K8" i="15"/>
  <c r="J8" i="15"/>
  <c r="I8" i="15"/>
  <c r="AN7" i="15"/>
  <c r="AM7" i="15"/>
  <c r="AL7" i="15"/>
  <c r="AK7" i="15"/>
  <c r="AH7" i="15"/>
  <c r="AF7" i="15"/>
  <c r="AE7" i="15"/>
  <c r="AI7" i="15" s="1"/>
  <c r="Y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AN6" i="15"/>
  <c r="AM6" i="15"/>
  <c r="AL6" i="15"/>
  <c r="AK6" i="15"/>
  <c r="AH6" i="15"/>
  <c r="AG6" i="15"/>
  <c r="AF6" i="15"/>
  <c r="AE6" i="15"/>
  <c r="AI6" i="15" s="1"/>
  <c r="Y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AN5" i="15"/>
  <c r="AM5" i="15"/>
  <c r="AL5" i="15"/>
  <c r="AK5" i="15"/>
  <c r="AH5" i="15"/>
  <c r="AF5" i="15"/>
  <c r="AE5" i="15"/>
  <c r="Y5" i="15"/>
  <c r="U5" i="15"/>
  <c r="T5" i="15"/>
  <c r="S5" i="15"/>
  <c r="R5" i="15"/>
  <c r="Q5" i="15"/>
  <c r="P5" i="15"/>
  <c r="O5" i="15"/>
  <c r="N5" i="15"/>
  <c r="M5" i="15"/>
  <c r="L5" i="15"/>
  <c r="K5" i="15"/>
  <c r="J5" i="15"/>
  <c r="I5" i="15"/>
  <c r="W4" i="15"/>
  <c r="AN45" i="14"/>
  <c r="AM45" i="14"/>
  <c r="AL45" i="14"/>
  <c r="AK45" i="14"/>
  <c r="AI45" i="14"/>
  <c r="AE45" i="14"/>
  <c r="Y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AN44" i="14"/>
  <c r="AM44" i="14"/>
  <c r="AL44" i="14"/>
  <c r="AK44" i="14"/>
  <c r="AG44" i="14"/>
  <c r="AE44" i="14"/>
  <c r="AF44" i="14" s="1"/>
  <c r="Y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AN43" i="14"/>
  <c r="AM43" i="14"/>
  <c r="AL43" i="14"/>
  <c r="AK43" i="14"/>
  <c r="AE43" i="14"/>
  <c r="Y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AN42" i="14"/>
  <c r="AM42" i="14"/>
  <c r="AL42" i="14"/>
  <c r="AK42" i="14"/>
  <c r="AG42" i="14"/>
  <c r="AE42" i="14"/>
  <c r="AF42" i="14" s="1"/>
  <c r="Y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AN41" i="14"/>
  <c r="AM41" i="14"/>
  <c r="AL41" i="14"/>
  <c r="AK41" i="14"/>
  <c r="AI41" i="14"/>
  <c r="AE41" i="14"/>
  <c r="Y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AN40" i="14"/>
  <c r="AM40" i="14"/>
  <c r="AL40" i="14"/>
  <c r="AK40" i="14"/>
  <c r="AG40" i="14"/>
  <c r="AE40" i="14"/>
  <c r="AF40" i="14" s="1"/>
  <c r="Y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AN39" i="14"/>
  <c r="AM39" i="14"/>
  <c r="AL39" i="14"/>
  <c r="AK39" i="14"/>
  <c r="AE39" i="14"/>
  <c r="Y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AN38" i="14"/>
  <c r="AM38" i="14"/>
  <c r="AL38" i="14"/>
  <c r="AK38" i="14"/>
  <c r="AG38" i="14"/>
  <c r="AE38" i="14"/>
  <c r="AF38" i="14" s="1"/>
  <c r="Y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AN37" i="14"/>
  <c r="AM37" i="14"/>
  <c r="AL37" i="14"/>
  <c r="AK37" i="14"/>
  <c r="AI37" i="14"/>
  <c r="AE37" i="14"/>
  <c r="Y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AN36" i="14"/>
  <c r="AM36" i="14"/>
  <c r="AL36" i="14"/>
  <c r="AK36" i="14"/>
  <c r="AG36" i="14"/>
  <c r="AE36" i="14"/>
  <c r="AF36" i="14" s="1"/>
  <c r="Y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AN35" i="14"/>
  <c r="AM35" i="14"/>
  <c r="AL35" i="14"/>
  <c r="AK35" i="14"/>
  <c r="AE35" i="14"/>
  <c r="Y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AN34" i="14"/>
  <c r="AM34" i="14"/>
  <c r="AL34" i="14"/>
  <c r="AK34" i="14"/>
  <c r="AG34" i="14"/>
  <c r="AE34" i="14"/>
  <c r="AF34" i="14" s="1"/>
  <c r="Y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AN33" i="14"/>
  <c r="AM33" i="14"/>
  <c r="AL33" i="14"/>
  <c r="AK33" i="14"/>
  <c r="AE33" i="14"/>
  <c r="Y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AN32" i="14"/>
  <c r="AM32" i="14"/>
  <c r="AL32" i="14"/>
  <c r="AK32" i="14"/>
  <c r="AG32" i="14"/>
  <c r="AE32" i="14"/>
  <c r="AF32" i="14" s="1"/>
  <c r="Y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AN31" i="14"/>
  <c r="AM31" i="14"/>
  <c r="AL31" i="14"/>
  <c r="AK31" i="14"/>
  <c r="AI31" i="14"/>
  <c r="AE31" i="14"/>
  <c r="Y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AN30" i="14"/>
  <c r="AM30" i="14"/>
  <c r="AL30" i="14"/>
  <c r="AK30" i="14"/>
  <c r="AG30" i="14"/>
  <c r="AE30" i="14"/>
  <c r="AF30" i="14" s="1"/>
  <c r="Y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AN29" i="14"/>
  <c r="AM29" i="14"/>
  <c r="AL29" i="14"/>
  <c r="AK29" i="14"/>
  <c r="AE29" i="14"/>
  <c r="Y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AN28" i="14"/>
  <c r="AM28" i="14"/>
  <c r="AL28" i="14"/>
  <c r="AK28" i="14"/>
  <c r="AG28" i="14"/>
  <c r="AE28" i="14"/>
  <c r="AF28" i="14" s="1"/>
  <c r="Y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AN27" i="14"/>
  <c r="AM27" i="14"/>
  <c r="AL27" i="14"/>
  <c r="AK27" i="14"/>
  <c r="AI27" i="14"/>
  <c r="AE27" i="14"/>
  <c r="Y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AN26" i="14"/>
  <c r="AM26" i="14"/>
  <c r="AL26" i="14"/>
  <c r="AK26" i="14"/>
  <c r="AG26" i="14"/>
  <c r="AE26" i="14"/>
  <c r="AF26" i="14" s="1"/>
  <c r="Y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AN25" i="14"/>
  <c r="AM25" i="14"/>
  <c r="AL25" i="14"/>
  <c r="AK25" i="14"/>
  <c r="AE25" i="14"/>
  <c r="Y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AN24" i="14"/>
  <c r="AM24" i="14"/>
  <c r="AL24" i="14"/>
  <c r="AK24" i="14"/>
  <c r="AE24" i="14"/>
  <c r="Y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AN23" i="14"/>
  <c r="AM23" i="14"/>
  <c r="AL23" i="14"/>
  <c r="AK23" i="14"/>
  <c r="AG23" i="14"/>
  <c r="AE23" i="14"/>
  <c r="AF23" i="14" s="1"/>
  <c r="Y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AN22" i="14"/>
  <c r="AM22" i="14"/>
  <c r="AL22" i="14"/>
  <c r="AK22" i="14"/>
  <c r="AI22" i="14"/>
  <c r="AE22" i="14"/>
  <c r="Y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AN21" i="14"/>
  <c r="AM21" i="14"/>
  <c r="AL21" i="14"/>
  <c r="AK21" i="14"/>
  <c r="AG21" i="14"/>
  <c r="AE21" i="14"/>
  <c r="AF21" i="14" s="1"/>
  <c r="Y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AN20" i="14"/>
  <c r="AM20" i="14"/>
  <c r="AL20" i="14"/>
  <c r="AK20" i="14"/>
  <c r="AE20" i="14"/>
  <c r="Y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AN19" i="14"/>
  <c r="AM19" i="14"/>
  <c r="AL19" i="14"/>
  <c r="AK19" i="14"/>
  <c r="AH19" i="14"/>
  <c r="AG19" i="14"/>
  <c r="AE19" i="14"/>
  <c r="AF19" i="14" s="1"/>
  <c r="Y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AN18" i="14"/>
  <c r="AM18" i="14"/>
  <c r="AL18" i="14"/>
  <c r="AK18" i="14"/>
  <c r="AE18" i="14"/>
  <c r="Y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AN17" i="14"/>
  <c r="AM17" i="14"/>
  <c r="AL17" i="14"/>
  <c r="AK17" i="14"/>
  <c r="AH17" i="14"/>
  <c r="AG17" i="14"/>
  <c r="AE17" i="14"/>
  <c r="AF17" i="14" s="1"/>
  <c r="Y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AN16" i="14"/>
  <c r="AM16" i="14"/>
  <c r="AL16" i="14"/>
  <c r="AK16" i="14"/>
  <c r="AI16" i="14"/>
  <c r="AE16" i="14"/>
  <c r="Y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AN15" i="14"/>
  <c r="AM15" i="14"/>
  <c r="AL15" i="14"/>
  <c r="AK15" i="14"/>
  <c r="AH15" i="14"/>
  <c r="AG15" i="14"/>
  <c r="AE15" i="14"/>
  <c r="AF15" i="14" s="1"/>
  <c r="Y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AN14" i="14"/>
  <c r="AM14" i="14"/>
  <c r="AL14" i="14"/>
  <c r="AK14" i="14"/>
  <c r="AF14" i="14"/>
  <c r="AE14" i="14"/>
  <c r="AI14" i="14" s="1"/>
  <c r="Y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AN13" i="14"/>
  <c r="AM13" i="14"/>
  <c r="AL13" i="14"/>
  <c r="AK13" i="14"/>
  <c r="AH13" i="14"/>
  <c r="AG13" i="14"/>
  <c r="AF13" i="14"/>
  <c r="AE13" i="14"/>
  <c r="AI13" i="14" s="1"/>
  <c r="Y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AN12" i="14"/>
  <c r="AM12" i="14"/>
  <c r="AL12" i="14"/>
  <c r="AK12" i="14"/>
  <c r="AF12" i="14"/>
  <c r="AE12" i="14"/>
  <c r="AI12" i="14" s="1"/>
  <c r="Y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AN11" i="14"/>
  <c r="AM11" i="14"/>
  <c r="AL11" i="14"/>
  <c r="AK11" i="14"/>
  <c r="AH11" i="14"/>
  <c r="AG11" i="14"/>
  <c r="AF11" i="14"/>
  <c r="AE11" i="14"/>
  <c r="AI11" i="14" s="1"/>
  <c r="Y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AN10" i="14"/>
  <c r="AM10" i="14"/>
  <c r="AL10" i="14"/>
  <c r="AK10" i="14"/>
  <c r="AF10" i="14"/>
  <c r="AE10" i="14"/>
  <c r="AI10" i="14" s="1"/>
  <c r="Y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AN9" i="14"/>
  <c r="AM9" i="14"/>
  <c r="AL9" i="14"/>
  <c r="AK9" i="14"/>
  <c r="AH9" i="14"/>
  <c r="AG9" i="14"/>
  <c r="AE9" i="14"/>
  <c r="AF9" i="14" s="1"/>
  <c r="Y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AN8" i="14"/>
  <c r="AM8" i="14"/>
  <c r="AL8" i="14"/>
  <c r="AK8" i="14"/>
  <c r="AF8" i="14"/>
  <c r="AE8" i="14"/>
  <c r="AI8" i="14" s="1"/>
  <c r="Y8" i="14"/>
  <c r="U8" i="14"/>
  <c r="T8" i="14"/>
  <c r="S8" i="14"/>
  <c r="R8" i="14"/>
  <c r="Q8" i="14"/>
  <c r="P8" i="14"/>
  <c r="O8" i="14"/>
  <c r="N8" i="14"/>
  <c r="M8" i="14"/>
  <c r="L8" i="14"/>
  <c r="K8" i="14"/>
  <c r="J8" i="14"/>
  <c r="I8" i="14"/>
  <c r="AN7" i="14"/>
  <c r="AM7" i="14"/>
  <c r="AL7" i="14"/>
  <c r="AK7" i="14"/>
  <c r="AH7" i="14"/>
  <c r="AG7" i="14"/>
  <c r="AE7" i="14"/>
  <c r="AF7" i="14" s="1"/>
  <c r="Y7" i="14"/>
  <c r="U7" i="14"/>
  <c r="T7" i="14"/>
  <c r="S7" i="14"/>
  <c r="R7" i="14"/>
  <c r="Q7" i="14"/>
  <c r="P7" i="14"/>
  <c r="O7" i="14"/>
  <c r="N7" i="14"/>
  <c r="M7" i="14"/>
  <c r="L7" i="14"/>
  <c r="K7" i="14"/>
  <c r="J7" i="14"/>
  <c r="I7" i="14"/>
  <c r="AN6" i="14"/>
  <c r="AM6" i="14"/>
  <c r="AL6" i="14"/>
  <c r="AK6" i="14"/>
  <c r="AF6" i="14"/>
  <c r="AE6" i="14"/>
  <c r="AI6" i="14" s="1"/>
  <c r="Y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AN5" i="14"/>
  <c r="AM5" i="14"/>
  <c r="AL5" i="14"/>
  <c r="AK5" i="14"/>
  <c r="AH5" i="14"/>
  <c r="AG5" i="14"/>
  <c r="AF5" i="14"/>
  <c r="AE5" i="14"/>
  <c r="AI5" i="14" s="1"/>
  <c r="Y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W4" i="14"/>
  <c r="AN45" i="13"/>
  <c r="AM45" i="13"/>
  <c r="AL45" i="13"/>
  <c r="AK45" i="13"/>
  <c r="AI45" i="13"/>
  <c r="AE45" i="13"/>
  <c r="Y45" i="13"/>
  <c r="U45" i="13"/>
  <c r="T45" i="13"/>
  <c r="S45" i="13"/>
  <c r="R45" i="13"/>
  <c r="Q45" i="13"/>
  <c r="P45" i="13"/>
  <c r="O45" i="13"/>
  <c r="N45" i="13"/>
  <c r="M45" i="13"/>
  <c r="L45" i="13"/>
  <c r="K45" i="13"/>
  <c r="J45" i="13"/>
  <c r="I45" i="13"/>
  <c r="AN44" i="13"/>
  <c r="AM44" i="13"/>
  <c r="AL44" i="13"/>
  <c r="AK44" i="13"/>
  <c r="AH44" i="13"/>
  <c r="AG44" i="13"/>
  <c r="AE44" i="13"/>
  <c r="AF44" i="13" s="1"/>
  <c r="Y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AN43" i="13"/>
  <c r="AM43" i="13"/>
  <c r="AL43" i="13"/>
  <c r="AK43" i="13"/>
  <c r="AE43" i="13"/>
  <c r="Y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AN42" i="13"/>
  <c r="AM42" i="13"/>
  <c r="AL42" i="13"/>
  <c r="AK42" i="13"/>
  <c r="AH42" i="13"/>
  <c r="AG42" i="13"/>
  <c r="AE42" i="13"/>
  <c r="AF42" i="13" s="1"/>
  <c r="Y42" i="13"/>
  <c r="U42" i="13"/>
  <c r="T42" i="13"/>
  <c r="S42" i="13"/>
  <c r="R42" i="13"/>
  <c r="Q42" i="13"/>
  <c r="P42" i="13"/>
  <c r="O42" i="13"/>
  <c r="N42" i="13"/>
  <c r="M42" i="13"/>
  <c r="L42" i="13"/>
  <c r="K42" i="13"/>
  <c r="J42" i="13"/>
  <c r="I42" i="13"/>
  <c r="AN41" i="13"/>
  <c r="AM41" i="13"/>
  <c r="AL41" i="13"/>
  <c r="AK41" i="13"/>
  <c r="AE41" i="13"/>
  <c r="Y41" i="13"/>
  <c r="U41" i="13"/>
  <c r="T41" i="13"/>
  <c r="S41" i="13"/>
  <c r="R41" i="13"/>
  <c r="Q41" i="13"/>
  <c r="P41" i="13"/>
  <c r="O41" i="13"/>
  <c r="N41" i="13"/>
  <c r="M41" i="13"/>
  <c r="L41" i="13"/>
  <c r="K41" i="13"/>
  <c r="J41" i="13"/>
  <c r="I41" i="13"/>
  <c r="AN40" i="13"/>
  <c r="AM40" i="13"/>
  <c r="AL40" i="13"/>
  <c r="AK40" i="13"/>
  <c r="AH40" i="13"/>
  <c r="AG40" i="13"/>
  <c r="AF40" i="13"/>
  <c r="AE40" i="13"/>
  <c r="AI40" i="13" s="1"/>
  <c r="Y40" i="13"/>
  <c r="U40" i="13"/>
  <c r="T40" i="13"/>
  <c r="S40" i="13"/>
  <c r="R40" i="13"/>
  <c r="Q40" i="13"/>
  <c r="P40" i="13"/>
  <c r="O40" i="13"/>
  <c r="N40" i="13"/>
  <c r="M40" i="13"/>
  <c r="L40" i="13"/>
  <c r="K40" i="13"/>
  <c r="J40" i="13"/>
  <c r="I40" i="13"/>
  <c r="AN39" i="13"/>
  <c r="AM39" i="13"/>
  <c r="AL39" i="13"/>
  <c r="AK39" i="13"/>
  <c r="AE39" i="13"/>
  <c r="Y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AN38" i="13"/>
  <c r="AM38" i="13"/>
  <c r="AL38" i="13"/>
  <c r="AK38" i="13"/>
  <c r="AH38" i="13"/>
  <c r="AG38" i="13"/>
  <c r="AF38" i="13"/>
  <c r="AE38" i="13"/>
  <c r="AI38" i="13" s="1"/>
  <c r="Y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AN37" i="13"/>
  <c r="AM37" i="13"/>
  <c r="AL37" i="13"/>
  <c r="AK37" i="13"/>
  <c r="AI37" i="13"/>
  <c r="AE37" i="13"/>
  <c r="Y37" i="13"/>
  <c r="U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AN36" i="13"/>
  <c r="AM36" i="13"/>
  <c r="AL36" i="13"/>
  <c r="AK36" i="13"/>
  <c r="AH36" i="13"/>
  <c r="AG36" i="13"/>
  <c r="AF36" i="13"/>
  <c r="AE36" i="13"/>
  <c r="AI36" i="13" s="1"/>
  <c r="Y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AN35" i="13"/>
  <c r="AM35" i="13"/>
  <c r="AL35" i="13"/>
  <c r="AK35" i="13"/>
  <c r="AI35" i="13"/>
  <c r="AH35" i="13"/>
  <c r="AF35" i="13"/>
  <c r="AE35" i="13"/>
  <c r="AG35" i="13" s="1"/>
  <c r="Y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AN34" i="13"/>
  <c r="AM34" i="13"/>
  <c r="AL34" i="13"/>
  <c r="AK34" i="13"/>
  <c r="AH34" i="13"/>
  <c r="AG34" i="13"/>
  <c r="AF34" i="13"/>
  <c r="AE34" i="13"/>
  <c r="AI34" i="13" s="1"/>
  <c r="Y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AN33" i="13"/>
  <c r="AM33" i="13"/>
  <c r="AL33" i="13"/>
  <c r="AK33" i="13"/>
  <c r="AH33" i="13"/>
  <c r="AF33" i="13"/>
  <c r="AE33" i="13"/>
  <c r="AG33" i="13" s="1"/>
  <c r="Y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AN32" i="13"/>
  <c r="AM32" i="13"/>
  <c r="AL32" i="13"/>
  <c r="AK32" i="13"/>
  <c r="AI32" i="13"/>
  <c r="AH32" i="13"/>
  <c r="AE32" i="13"/>
  <c r="Y32" i="13"/>
  <c r="U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AN31" i="13"/>
  <c r="AM31" i="13"/>
  <c r="AL31" i="13"/>
  <c r="AK31" i="13"/>
  <c r="AG31" i="13"/>
  <c r="AF31" i="13"/>
  <c r="AE31" i="13"/>
  <c r="AI31" i="13" s="1"/>
  <c r="Y31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AN30" i="13"/>
  <c r="AM30" i="13"/>
  <c r="AL30" i="13"/>
  <c r="AK30" i="13"/>
  <c r="AI30" i="13"/>
  <c r="AE30" i="13"/>
  <c r="Y30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AN29" i="13"/>
  <c r="AM29" i="13"/>
  <c r="AL29" i="13"/>
  <c r="AK29" i="13"/>
  <c r="AG29" i="13"/>
  <c r="AF29" i="13"/>
  <c r="AE29" i="13"/>
  <c r="AI29" i="13" s="1"/>
  <c r="Y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AN28" i="13"/>
  <c r="AM28" i="13"/>
  <c r="AL28" i="13"/>
  <c r="AK28" i="13"/>
  <c r="AE28" i="13"/>
  <c r="Y28" i="13"/>
  <c r="U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AN27" i="13"/>
  <c r="AM27" i="13"/>
  <c r="AL27" i="13"/>
  <c r="AK27" i="13"/>
  <c r="AH27" i="13"/>
  <c r="AG27" i="13"/>
  <c r="AE27" i="13"/>
  <c r="AF27" i="13" s="1"/>
  <c r="Y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AN26" i="13"/>
  <c r="AM26" i="13"/>
  <c r="AL26" i="13"/>
  <c r="AK26" i="13"/>
  <c r="AE26" i="13"/>
  <c r="AH26" i="13" s="1"/>
  <c r="Y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AN25" i="13"/>
  <c r="AM25" i="13"/>
  <c r="AL25" i="13"/>
  <c r="AK25" i="13"/>
  <c r="AH25" i="13"/>
  <c r="AG25" i="13"/>
  <c r="AF25" i="13"/>
  <c r="AE25" i="13"/>
  <c r="AI25" i="13" s="1"/>
  <c r="Y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AN24" i="13"/>
  <c r="AM24" i="13"/>
  <c r="AL24" i="13"/>
  <c r="AK24" i="13"/>
  <c r="AH24" i="13"/>
  <c r="AE24" i="13"/>
  <c r="AG24" i="13" s="1"/>
  <c r="Y24" i="13"/>
  <c r="U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AN23" i="13"/>
  <c r="AM23" i="13"/>
  <c r="AL23" i="13"/>
  <c r="AK23" i="13"/>
  <c r="AH23" i="13"/>
  <c r="AG23" i="13"/>
  <c r="AF23" i="13"/>
  <c r="AE23" i="13"/>
  <c r="AI23" i="13" s="1"/>
  <c r="Y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AN22" i="13"/>
  <c r="AM22" i="13"/>
  <c r="AL22" i="13"/>
  <c r="AK22" i="13"/>
  <c r="AH22" i="13"/>
  <c r="AE22" i="13"/>
  <c r="Y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AN21" i="13"/>
  <c r="AM21" i="13"/>
  <c r="AL21" i="13"/>
  <c r="AK21" i="13"/>
  <c r="AH21" i="13"/>
  <c r="AG21" i="13"/>
  <c r="AF21" i="13"/>
  <c r="AE21" i="13"/>
  <c r="AI21" i="13" s="1"/>
  <c r="Y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AN20" i="13"/>
  <c r="AM20" i="13"/>
  <c r="AL20" i="13"/>
  <c r="AK20" i="13"/>
  <c r="AI20" i="13"/>
  <c r="AH20" i="13"/>
  <c r="AF20" i="13"/>
  <c r="AE20" i="13"/>
  <c r="AG20" i="13" s="1"/>
  <c r="Y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AN19" i="13"/>
  <c r="AM19" i="13"/>
  <c r="AL19" i="13"/>
  <c r="AK19" i="13"/>
  <c r="AH19" i="13"/>
  <c r="AG19" i="13"/>
  <c r="AF19" i="13"/>
  <c r="AE19" i="13"/>
  <c r="AI19" i="13" s="1"/>
  <c r="Y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AN18" i="13"/>
  <c r="AM18" i="13"/>
  <c r="AL18" i="13"/>
  <c r="AK18" i="13"/>
  <c r="AH18" i="13"/>
  <c r="AF18" i="13"/>
  <c r="AE18" i="13"/>
  <c r="AG18" i="13" s="1"/>
  <c r="Y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AN17" i="13"/>
  <c r="AM17" i="13"/>
  <c r="AL17" i="13"/>
  <c r="AK17" i="13"/>
  <c r="AG17" i="13"/>
  <c r="AF17" i="13"/>
  <c r="AE17" i="13"/>
  <c r="AI17" i="13" s="1"/>
  <c r="Y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AN16" i="13"/>
  <c r="AM16" i="13"/>
  <c r="AL16" i="13"/>
  <c r="AK16" i="13"/>
  <c r="AE16" i="13"/>
  <c r="AG16" i="13" s="1"/>
  <c r="Y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AN15" i="13"/>
  <c r="AM15" i="13"/>
  <c r="AL15" i="13"/>
  <c r="AK15" i="13"/>
  <c r="AG15" i="13"/>
  <c r="AF15" i="13"/>
  <c r="AE15" i="13"/>
  <c r="AI15" i="13" s="1"/>
  <c r="Y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AN14" i="13"/>
  <c r="AM14" i="13"/>
  <c r="AL14" i="13"/>
  <c r="AK14" i="13"/>
  <c r="AH14" i="13"/>
  <c r="AE14" i="13"/>
  <c r="AG14" i="13" s="1"/>
  <c r="Y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AN13" i="13"/>
  <c r="AM13" i="13"/>
  <c r="AL13" i="13"/>
  <c r="AK13" i="13"/>
  <c r="AG13" i="13"/>
  <c r="AF13" i="13"/>
  <c r="AE13" i="13"/>
  <c r="AI13" i="13" s="1"/>
  <c r="Y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AN12" i="13"/>
  <c r="AM12" i="13"/>
  <c r="AL12" i="13"/>
  <c r="AK12" i="13"/>
  <c r="AH12" i="13"/>
  <c r="AE12" i="13"/>
  <c r="AG12" i="13" s="1"/>
  <c r="Y12" i="13"/>
  <c r="U12" i="13"/>
  <c r="T12" i="13"/>
  <c r="S12" i="13"/>
  <c r="R12" i="13"/>
  <c r="Q12" i="13"/>
  <c r="P12" i="13"/>
  <c r="O12" i="13"/>
  <c r="N12" i="13"/>
  <c r="M12" i="13"/>
  <c r="L12" i="13"/>
  <c r="K12" i="13"/>
  <c r="J12" i="13"/>
  <c r="I12" i="13"/>
  <c r="AN11" i="13"/>
  <c r="AM11" i="13"/>
  <c r="AL11" i="13"/>
  <c r="AK11" i="13"/>
  <c r="AG11" i="13"/>
  <c r="AF11" i="13"/>
  <c r="AE11" i="13"/>
  <c r="AI11" i="13" s="1"/>
  <c r="Y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AN10" i="13"/>
  <c r="AM10" i="13"/>
  <c r="AL10" i="13"/>
  <c r="AK10" i="13"/>
  <c r="AH10" i="13"/>
  <c r="AE10" i="13"/>
  <c r="AG10" i="13" s="1"/>
  <c r="Y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AN9" i="13"/>
  <c r="AM9" i="13"/>
  <c r="AL9" i="13"/>
  <c r="AK9" i="13"/>
  <c r="AG9" i="13"/>
  <c r="AF9" i="13"/>
  <c r="AE9" i="13"/>
  <c r="AI9" i="13" s="1"/>
  <c r="Y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AN8" i="13"/>
  <c r="AM8" i="13"/>
  <c r="AL8" i="13"/>
  <c r="AK8" i="13"/>
  <c r="AH8" i="13"/>
  <c r="AE8" i="13"/>
  <c r="AG8" i="13" s="1"/>
  <c r="Y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AN7" i="13"/>
  <c r="AM7" i="13"/>
  <c r="AL7" i="13"/>
  <c r="AK7" i="13"/>
  <c r="AG7" i="13"/>
  <c r="AF7" i="13"/>
  <c r="AE7" i="13"/>
  <c r="AI7" i="13" s="1"/>
  <c r="Y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AN6" i="13"/>
  <c r="AM6" i="13"/>
  <c r="AL6" i="13"/>
  <c r="AK6" i="13"/>
  <c r="AH6" i="13"/>
  <c r="AE6" i="13"/>
  <c r="AG6" i="13" s="1"/>
  <c r="Y6" i="13"/>
  <c r="U6" i="13"/>
  <c r="T6" i="13"/>
  <c r="S6" i="13"/>
  <c r="R6" i="13"/>
  <c r="Q6" i="13"/>
  <c r="P6" i="13"/>
  <c r="O6" i="13"/>
  <c r="N6" i="13"/>
  <c r="M6" i="13"/>
  <c r="L6" i="13"/>
  <c r="K6" i="13"/>
  <c r="J6" i="13"/>
  <c r="I6" i="13"/>
  <c r="AN5" i="13"/>
  <c r="AM5" i="13"/>
  <c r="AL5" i="13"/>
  <c r="AK5" i="13"/>
  <c r="AG5" i="13"/>
  <c r="AF5" i="13"/>
  <c r="AE5" i="13"/>
  <c r="AI5" i="13" s="1"/>
  <c r="Y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W4" i="13"/>
  <c r="AN45" i="12"/>
  <c r="AM45" i="12"/>
  <c r="AL45" i="12"/>
  <c r="AK45" i="12"/>
  <c r="AI45" i="12"/>
  <c r="AE45" i="12"/>
  <c r="Y45" i="12"/>
  <c r="U45" i="12"/>
  <c r="T45" i="12"/>
  <c r="S45" i="12"/>
  <c r="R45" i="12"/>
  <c r="Q45" i="12"/>
  <c r="P45" i="12"/>
  <c r="O45" i="12"/>
  <c r="N45" i="12"/>
  <c r="M45" i="12"/>
  <c r="L45" i="12"/>
  <c r="K45" i="12"/>
  <c r="J45" i="12"/>
  <c r="I45" i="12"/>
  <c r="AN44" i="12"/>
  <c r="AM44" i="12"/>
  <c r="AL44" i="12"/>
  <c r="AK44" i="12"/>
  <c r="AG44" i="12"/>
  <c r="AF44" i="12"/>
  <c r="AE44" i="12"/>
  <c r="AI44" i="12" s="1"/>
  <c r="Y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AN43" i="12"/>
  <c r="AM43" i="12"/>
  <c r="AL43" i="12"/>
  <c r="AK43" i="12"/>
  <c r="AI43" i="12"/>
  <c r="AE43" i="12"/>
  <c r="Y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AN42" i="12"/>
  <c r="AM42" i="12"/>
  <c r="AL42" i="12"/>
  <c r="AK42" i="12"/>
  <c r="AG42" i="12"/>
  <c r="AF42" i="12"/>
  <c r="AE42" i="12"/>
  <c r="AI42" i="12" s="1"/>
  <c r="Y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AN41" i="12"/>
  <c r="AM41" i="12"/>
  <c r="AL41" i="12"/>
  <c r="AK41" i="12"/>
  <c r="AI41" i="12"/>
  <c r="AE41" i="12"/>
  <c r="Y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AN40" i="12"/>
  <c r="AM40" i="12"/>
  <c r="AL40" i="12"/>
  <c r="AK40" i="12"/>
  <c r="AG40" i="12"/>
  <c r="AF40" i="12"/>
  <c r="AE40" i="12"/>
  <c r="AI40" i="12" s="1"/>
  <c r="Y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AN39" i="12"/>
  <c r="AM39" i="12"/>
  <c r="AL39" i="12"/>
  <c r="AK39" i="12"/>
  <c r="AI39" i="12"/>
  <c r="AE39" i="12"/>
  <c r="Y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AN38" i="12"/>
  <c r="AM38" i="12"/>
  <c r="AL38" i="12"/>
  <c r="AK38" i="12"/>
  <c r="AG38" i="12"/>
  <c r="AF38" i="12"/>
  <c r="AE38" i="12"/>
  <c r="AI38" i="12" s="1"/>
  <c r="Y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AN37" i="12"/>
  <c r="AM37" i="12"/>
  <c r="AL37" i="12"/>
  <c r="AK37" i="12"/>
  <c r="AE37" i="12"/>
  <c r="Y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AN36" i="12"/>
  <c r="AM36" i="12"/>
  <c r="AL36" i="12"/>
  <c r="AK36" i="12"/>
  <c r="AG36" i="12"/>
  <c r="AF36" i="12"/>
  <c r="AE36" i="12"/>
  <c r="AI36" i="12" s="1"/>
  <c r="Y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AN35" i="12"/>
  <c r="AM35" i="12"/>
  <c r="AL35" i="12"/>
  <c r="AK35" i="12"/>
  <c r="AE35" i="12"/>
  <c r="Y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AN34" i="12"/>
  <c r="AM34" i="12"/>
  <c r="AL34" i="12"/>
  <c r="AK34" i="12"/>
  <c r="AG34" i="12"/>
  <c r="AF34" i="12"/>
  <c r="AE34" i="12"/>
  <c r="AI34" i="12" s="1"/>
  <c r="Y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AN33" i="12"/>
  <c r="AM33" i="12"/>
  <c r="AL33" i="12"/>
  <c r="AK33" i="12"/>
  <c r="AH33" i="12"/>
  <c r="AG33" i="12"/>
  <c r="AF33" i="12"/>
  <c r="AE33" i="12"/>
  <c r="AI33" i="12" s="1"/>
  <c r="Y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AN32" i="12"/>
  <c r="AM32" i="12"/>
  <c r="AL32" i="12"/>
  <c r="AK32" i="12"/>
  <c r="AI32" i="12"/>
  <c r="AE32" i="12"/>
  <c r="Y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AN31" i="12"/>
  <c r="AM31" i="12"/>
  <c r="AL31" i="12"/>
  <c r="AK31" i="12"/>
  <c r="AH31" i="12"/>
  <c r="AG31" i="12"/>
  <c r="AF31" i="12"/>
  <c r="AE31" i="12"/>
  <c r="AI31" i="12" s="1"/>
  <c r="Y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AN30" i="12"/>
  <c r="AM30" i="12"/>
  <c r="AL30" i="12"/>
  <c r="AK30" i="12"/>
  <c r="AI30" i="12"/>
  <c r="AE30" i="12"/>
  <c r="Y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AN29" i="12"/>
  <c r="AM29" i="12"/>
  <c r="AL29" i="12"/>
  <c r="AK29" i="12"/>
  <c r="AH29" i="12"/>
  <c r="AG29" i="12"/>
  <c r="AF29" i="12"/>
  <c r="AE29" i="12"/>
  <c r="AI29" i="12" s="1"/>
  <c r="Y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AN28" i="12"/>
  <c r="AM28" i="12"/>
  <c r="AL28" i="12"/>
  <c r="AK28" i="12"/>
  <c r="AH28" i="12"/>
  <c r="AE28" i="12"/>
  <c r="AG28" i="12" s="1"/>
  <c r="Y28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AN27" i="12"/>
  <c r="AM27" i="12"/>
  <c r="AL27" i="12"/>
  <c r="AK27" i="12"/>
  <c r="AH27" i="12"/>
  <c r="AG27" i="12"/>
  <c r="AF27" i="12"/>
  <c r="AE27" i="12"/>
  <c r="AI27" i="12" s="1"/>
  <c r="Y27" i="12"/>
  <c r="U27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AN26" i="12"/>
  <c r="AM26" i="12"/>
  <c r="AL26" i="12"/>
  <c r="AK26" i="12"/>
  <c r="AI26" i="12"/>
  <c r="AF26" i="12"/>
  <c r="AE26" i="12"/>
  <c r="AG26" i="12" s="1"/>
  <c r="Y26" i="12"/>
  <c r="U26" i="12"/>
  <c r="T26" i="12"/>
  <c r="S26" i="12"/>
  <c r="R26" i="12"/>
  <c r="Q26" i="12"/>
  <c r="P26" i="12"/>
  <c r="O26" i="12"/>
  <c r="N26" i="12"/>
  <c r="M26" i="12"/>
  <c r="L26" i="12"/>
  <c r="K26" i="12"/>
  <c r="J26" i="12"/>
  <c r="I26" i="12"/>
  <c r="AN25" i="12"/>
  <c r="AM25" i="12"/>
  <c r="AL25" i="12"/>
  <c r="AK25" i="12"/>
  <c r="AH25" i="12"/>
  <c r="AG25" i="12"/>
  <c r="AF25" i="12"/>
  <c r="AE25" i="12"/>
  <c r="AI25" i="12" s="1"/>
  <c r="Y25" i="12"/>
  <c r="U25" i="12"/>
  <c r="T25" i="12"/>
  <c r="S25" i="12"/>
  <c r="R25" i="12"/>
  <c r="Q25" i="12"/>
  <c r="P25" i="12"/>
  <c r="O25" i="12"/>
  <c r="N25" i="12"/>
  <c r="M25" i="12"/>
  <c r="L25" i="12"/>
  <c r="K25" i="12"/>
  <c r="J25" i="12"/>
  <c r="I25" i="12"/>
  <c r="AN24" i="12"/>
  <c r="AM24" i="12"/>
  <c r="AL24" i="12"/>
  <c r="AK24" i="12"/>
  <c r="AE24" i="12"/>
  <c r="Y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AN23" i="12"/>
  <c r="AM23" i="12"/>
  <c r="AL23" i="12"/>
  <c r="AK23" i="12"/>
  <c r="AI23" i="12"/>
  <c r="AE23" i="12"/>
  <c r="Y23" i="12"/>
  <c r="U23" i="12"/>
  <c r="T23" i="12"/>
  <c r="S23" i="12"/>
  <c r="R23" i="12"/>
  <c r="Q23" i="12"/>
  <c r="P23" i="12"/>
  <c r="O23" i="12"/>
  <c r="N23" i="12"/>
  <c r="M23" i="12"/>
  <c r="L23" i="12"/>
  <c r="K23" i="12"/>
  <c r="J23" i="12"/>
  <c r="I23" i="12"/>
  <c r="AN22" i="12"/>
  <c r="AM22" i="12"/>
  <c r="AL22" i="12"/>
  <c r="AK22" i="12"/>
  <c r="AG22" i="12"/>
  <c r="AF22" i="12"/>
  <c r="AE22" i="12"/>
  <c r="AI22" i="12" s="1"/>
  <c r="Y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AN21" i="12"/>
  <c r="AM21" i="12"/>
  <c r="AL21" i="12"/>
  <c r="AK21" i="12"/>
  <c r="AI21" i="12"/>
  <c r="AE21" i="12"/>
  <c r="Y21" i="12"/>
  <c r="U21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AN20" i="12"/>
  <c r="AM20" i="12"/>
  <c r="AL20" i="12"/>
  <c r="AK20" i="12"/>
  <c r="AG20" i="12"/>
  <c r="AF20" i="12"/>
  <c r="AE20" i="12"/>
  <c r="AI20" i="12" s="1"/>
  <c r="Y20" i="12"/>
  <c r="U20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AN19" i="12"/>
  <c r="AM19" i="12"/>
  <c r="AL19" i="12"/>
  <c r="AK19" i="12"/>
  <c r="AI19" i="12"/>
  <c r="AE19" i="12"/>
  <c r="Y19" i="12"/>
  <c r="U19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AN18" i="12"/>
  <c r="AM18" i="12"/>
  <c r="AL18" i="12"/>
  <c r="AK18" i="12"/>
  <c r="AG18" i="12"/>
  <c r="AF18" i="12"/>
  <c r="AE18" i="12"/>
  <c r="AI18" i="12" s="1"/>
  <c r="Y18" i="12"/>
  <c r="U18" i="12"/>
  <c r="T18" i="12"/>
  <c r="S18" i="12"/>
  <c r="R18" i="12"/>
  <c r="Q18" i="12"/>
  <c r="P18" i="12"/>
  <c r="O18" i="12"/>
  <c r="N18" i="12"/>
  <c r="M18" i="12"/>
  <c r="L18" i="12"/>
  <c r="K18" i="12"/>
  <c r="J18" i="12"/>
  <c r="I18" i="12"/>
  <c r="AN17" i="12"/>
  <c r="AM17" i="12"/>
  <c r="AL17" i="12"/>
  <c r="AK17" i="12"/>
  <c r="AI17" i="12"/>
  <c r="AE17" i="12"/>
  <c r="Y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AN16" i="12"/>
  <c r="AM16" i="12"/>
  <c r="AL16" i="12"/>
  <c r="AK16" i="12"/>
  <c r="AG16" i="12"/>
  <c r="AF16" i="12"/>
  <c r="AE16" i="12"/>
  <c r="AI16" i="12" s="1"/>
  <c r="Y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AN15" i="12"/>
  <c r="AM15" i="12"/>
  <c r="AL15" i="12"/>
  <c r="AK15" i="12"/>
  <c r="AI15" i="12"/>
  <c r="AH15" i="12"/>
  <c r="AG15" i="12"/>
  <c r="AE15" i="12"/>
  <c r="AF15" i="12" s="1"/>
  <c r="Y15" i="12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AN14" i="12"/>
  <c r="AM14" i="12"/>
  <c r="AL14" i="12"/>
  <c r="AK14" i="12"/>
  <c r="AH14" i="12"/>
  <c r="AF14" i="12"/>
  <c r="AE14" i="12"/>
  <c r="AI14" i="12" s="1"/>
  <c r="Y14" i="12"/>
  <c r="U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AN13" i="12"/>
  <c r="AM13" i="12"/>
  <c r="AL13" i="12"/>
  <c r="AK13" i="12"/>
  <c r="AH13" i="12"/>
  <c r="AF13" i="12"/>
  <c r="AE13" i="12"/>
  <c r="AG13" i="12" s="1"/>
  <c r="Y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AN12" i="12"/>
  <c r="AM12" i="12"/>
  <c r="AL12" i="12"/>
  <c r="AK12" i="12"/>
  <c r="AH12" i="12"/>
  <c r="AG12" i="12"/>
  <c r="AF12" i="12"/>
  <c r="AE12" i="12"/>
  <c r="AI12" i="12" s="1"/>
  <c r="Y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AN11" i="12"/>
  <c r="AM11" i="12"/>
  <c r="AL11" i="12"/>
  <c r="AK11" i="12"/>
  <c r="AH11" i="12"/>
  <c r="AF11" i="12"/>
  <c r="AE11" i="12"/>
  <c r="AG11" i="12" s="1"/>
  <c r="Y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AN10" i="12"/>
  <c r="AM10" i="12"/>
  <c r="AL10" i="12"/>
  <c r="AK10" i="12"/>
  <c r="AH10" i="12"/>
  <c r="AG10" i="12"/>
  <c r="AF10" i="12"/>
  <c r="AE10" i="12"/>
  <c r="AI10" i="12" s="1"/>
  <c r="Y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AN9" i="12"/>
  <c r="AM9" i="12"/>
  <c r="AL9" i="12"/>
  <c r="AK9" i="12"/>
  <c r="AH9" i="12"/>
  <c r="AF9" i="12"/>
  <c r="AE9" i="12"/>
  <c r="AG9" i="12" s="1"/>
  <c r="Y9" i="12"/>
  <c r="U9" i="12"/>
  <c r="T9" i="12"/>
  <c r="S9" i="12"/>
  <c r="R9" i="12"/>
  <c r="Q9" i="12"/>
  <c r="P9" i="12"/>
  <c r="O9" i="12"/>
  <c r="N9" i="12"/>
  <c r="M9" i="12"/>
  <c r="L9" i="12"/>
  <c r="K9" i="12"/>
  <c r="J9" i="12"/>
  <c r="I9" i="12"/>
  <c r="AN8" i="12"/>
  <c r="AM8" i="12"/>
  <c r="AL8" i="12"/>
  <c r="AK8" i="12"/>
  <c r="AH8" i="12"/>
  <c r="AG8" i="12"/>
  <c r="AF8" i="12"/>
  <c r="AE8" i="12"/>
  <c r="AI8" i="12" s="1"/>
  <c r="Y8" i="12"/>
  <c r="U8" i="12"/>
  <c r="T8" i="12"/>
  <c r="S8" i="12"/>
  <c r="R8" i="12"/>
  <c r="Q8" i="12"/>
  <c r="P8" i="12"/>
  <c r="O8" i="12"/>
  <c r="N8" i="12"/>
  <c r="M8" i="12"/>
  <c r="L8" i="12"/>
  <c r="K8" i="12"/>
  <c r="J8" i="12"/>
  <c r="I8" i="12"/>
  <c r="AN7" i="12"/>
  <c r="AM7" i="12"/>
  <c r="AL7" i="12"/>
  <c r="AK7" i="12"/>
  <c r="AH7" i="12"/>
  <c r="AF7" i="12"/>
  <c r="AE7" i="12"/>
  <c r="AG7" i="12" s="1"/>
  <c r="Y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AN6" i="12"/>
  <c r="AM6" i="12"/>
  <c r="AL6" i="12"/>
  <c r="AK6" i="12"/>
  <c r="AH6" i="12"/>
  <c r="AG6" i="12"/>
  <c r="AF6" i="12"/>
  <c r="AE6" i="12"/>
  <c r="AI6" i="12" s="1"/>
  <c r="Y6" i="12"/>
  <c r="U6" i="12"/>
  <c r="T6" i="12"/>
  <c r="S6" i="12"/>
  <c r="R6" i="12"/>
  <c r="Q6" i="12"/>
  <c r="P6" i="12"/>
  <c r="O6" i="12"/>
  <c r="N6" i="12"/>
  <c r="M6" i="12"/>
  <c r="L6" i="12"/>
  <c r="K6" i="12"/>
  <c r="J6" i="12"/>
  <c r="I6" i="12"/>
  <c r="AN5" i="12"/>
  <c r="AM5" i="12"/>
  <c r="AL5" i="12"/>
  <c r="AK5" i="12"/>
  <c r="AH5" i="12"/>
  <c r="AF5" i="12"/>
  <c r="AE5" i="12"/>
  <c r="AG5" i="12" s="1"/>
  <c r="Y5" i="12"/>
  <c r="U5" i="12"/>
  <c r="T5" i="12"/>
  <c r="S5" i="12"/>
  <c r="R5" i="12"/>
  <c r="Q5" i="12"/>
  <c r="P5" i="12"/>
  <c r="O5" i="12"/>
  <c r="N5" i="12"/>
  <c r="M5" i="12"/>
  <c r="L5" i="12"/>
  <c r="K5" i="12"/>
  <c r="J5" i="12"/>
  <c r="I5" i="12"/>
  <c r="W4" i="12"/>
  <c r="AN45" i="11"/>
  <c r="AM45" i="11"/>
  <c r="AL45" i="11"/>
  <c r="AK45" i="11"/>
  <c r="AE45" i="11"/>
  <c r="Y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AN44" i="11"/>
  <c r="AM44" i="11"/>
  <c r="AL44" i="11"/>
  <c r="AK44" i="11"/>
  <c r="AG44" i="11"/>
  <c r="AE44" i="11"/>
  <c r="AF44" i="11" s="1"/>
  <c r="Y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AN43" i="11"/>
  <c r="AM43" i="11"/>
  <c r="AL43" i="11"/>
  <c r="AK43" i="11"/>
  <c r="AE43" i="11"/>
  <c r="Y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AN42" i="11"/>
  <c r="AM42" i="11"/>
  <c r="AL42" i="11"/>
  <c r="AK42" i="11"/>
  <c r="AG42" i="11"/>
  <c r="AF42" i="11"/>
  <c r="AE42" i="11"/>
  <c r="AI42" i="11" s="1"/>
  <c r="Y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AN41" i="11"/>
  <c r="AM41" i="11"/>
  <c r="AL41" i="11"/>
  <c r="AK41" i="11"/>
  <c r="AI41" i="11"/>
  <c r="AE41" i="11"/>
  <c r="Y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AN40" i="11"/>
  <c r="AM40" i="11"/>
  <c r="AL40" i="11"/>
  <c r="AK40" i="11"/>
  <c r="AG40" i="11"/>
  <c r="AF40" i="11"/>
  <c r="AE40" i="11"/>
  <c r="AI40" i="11" s="1"/>
  <c r="Y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AN39" i="11"/>
  <c r="AM39" i="11"/>
  <c r="AL39" i="11"/>
  <c r="AK39" i="11"/>
  <c r="AI39" i="11"/>
  <c r="AE39" i="11"/>
  <c r="Y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AN38" i="11"/>
  <c r="AM38" i="11"/>
  <c r="AL38" i="11"/>
  <c r="AK38" i="11"/>
  <c r="AG38" i="11"/>
  <c r="AF38" i="11"/>
  <c r="AE38" i="11"/>
  <c r="AI38" i="11" s="1"/>
  <c r="Y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AN37" i="11"/>
  <c r="AM37" i="11"/>
  <c r="AL37" i="11"/>
  <c r="AK37" i="11"/>
  <c r="AI37" i="11"/>
  <c r="AE37" i="11"/>
  <c r="Y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AN36" i="11"/>
  <c r="AM36" i="11"/>
  <c r="AL36" i="11"/>
  <c r="AK36" i="11"/>
  <c r="AG36" i="11"/>
  <c r="AF36" i="11"/>
  <c r="AE36" i="11"/>
  <c r="AI36" i="11" s="1"/>
  <c r="Y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AN35" i="11"/>
  <c r="AM35" i="11"/>
  <c r="AL35" i="11"/>
  <c r="AK35" i="11"/>
  <c r="AI35" i="11"/>
  <c r="AE35" i="11"/>
  <c r="Y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AN34" i="11"/>
  <c r="AM34" i="11"/>
  <c r="AL34" i="11"/>
  <c r="AK34" i="11"/>
  <c r="AG34" i="11"/>
  <c r="AF34" i="11"/>
  <c r="AE34" i="11"/>
  <c r="AI34" i="11" s="1"/>
  <c r="Y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AN33" i="11"/>
  <c r="AM33" i="11"/>
  <c r="AL33" i="11"/>
  <c r="AK33" i="11"/>
  <c r="AH33" i="11"/>
  <c r="AG33" i="11"/>
  <c r="AF33" i="11"/>
  <c r="AE33" i="11"/>
  <c r="AI33" i="11" s="1"/>
  <c r="Y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AN32" i="11"/>
  <c r="AM32" i="11"/>
  <c r="AL32" i="11"/>
  <c r="AK32" i="11"/>
  <c r="AF32" i="11"/>
  <c r="AE32" i="11"/>
  <c r="AH32" i="11" s="1"/>
  <c r="Y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AN31" i="11"/>
  <c r="AM31" i="11"/>
  <c r="AL31" i="11"/>
  <c r="AK31" i="11"/>
  <c r="AH31" i="11"/>
  <c r="AG31" i="11"/>
  <c r="AF31" i="11"/>
  <c r="AE31" i="11"/>
  <c r="AI31" i="11" s="1"/>
  <c r="Y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AN30" i="11"/>
  <c r="AM30" i="11"/>
  <c r="AL30" i="11"/>
  <c r="AK30" i="11"/>
  <c r="AH30" i="11"/>
  <c r="AF30" i="11"/>
  <c r="AE30" i="11"/>
  <c r="AG30" i="11" s="1"/>
  <c r="Y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AN29" i="11"/>
  <c r="AM29" i="11"/>
  <c r="AL29" i="11"/>
  <c r="AK29" i="11"/>
  <c r="AH29" i="11"/>
  <c r="AG29" i="11"/>
  <c r="AF29" i="11"/>
  <c r="AE29" i="11"/>
  <c r="AI29" i="11" s="1"/>
  <c r="Y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AN28" i="11"/>
  <c r="AM28" i="11"/>
  <c r="AL28" i="11"/>
  <c r="AK28" i="11"/>
  <c r="AH28" i="11"/>
  <c r="AF28" i="11"/>
  <c r="AE28" i="11"/>
  <c r="AG28" i="11" s="1"/>
  <c r="Y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AN27" i="11"/>
  <c r="AM27" i="11"/>
  <c r="AL27" i="11"/>
  <c r="AK27" i="11"/>
  <c r="AH27" i="11"/>
  <c r="AG27" i="11"/>
  <c r="AF27" i="11"/>
  <c r="AE27" i="11"/>
  <c r="AI27" i="11" s="1"/>
  <c r="Y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AN26" i="11"/>
  <c r="AM26" i="11"/>
  <c r="AL26" i="11"/>
  <c r="AK26" i="11"/>
  <c r="AH26" i="11"/>
  <c r="AG26" i="11"/>
  <c r="AF26" i="11"/>
  <c r="AE26" i="11"/>
  <c r="AI26" i="11" s="1"/>
  <c r="Y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AN25" i="11"/>
  <c r="AM25" i="11"/>
  <c r="AL25" i="11"/>
  <c r="AK25" i="11"/>
  <c r="AI25" i="11"/>
  <c r="AH25" i="11"/>
  <c r="AE25" i="11"/>
  <c r="AG25" i="11" s="1"/>
  <c r="Y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AN24" i="11"/>
  <c r="AM24" i="11"/>
  <c r="AL24" i="11"/>
  <c r="AK24" i="11"/>
  <c r="AH24" i="11"/>
  <c r="AG24" i="11"/>
  <c r="AF24" i="11"/>
  <c r="AE24" i="11"/>
  <c r="AI24" i="11" s="1"/>
  <c r="Y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AN23" i="11"/>
  <c r="AM23" i="11"/>
  <c r="AL23" i="11"/>
  <c r="AK23" i="11"/>
  <c r="AI23" i="11"/>
  <c r="AH23" i="11"/>
  <c r="AF23" i="11"/>
  <c r="AE23" i="11"/>
  <c r="AG23" i="11" s="1"/>
  <c r="Y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AN22" i="11"/>
  <c r="AM22" i="11"/>
  <c r="AL22" i="11"/>
  <c r="AK22" i="11"/>
  <c r="AE22" i="11"/>
  <c r="Y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AN21" i="11"/>
  <c r="AM21" i="11"/>
  <c r="AL21" i="11"/>
  <c r="AK21" i="11"/>
  <c r="AH21" i="11"/>
  <c r="AG21" i="11"/>
  <c r="AF21" i="11"/>
  <c r="AE21" i="11"/>
  <c r="AI21" i="11" s="1"/>
  <c r="Y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AN20" i="11"/>
  <c r="AM20" i="11"/>
  <c r="AL20" i="11"/>
  <c r="AK20" i="11"/>
  <c r="AI20" i="11"/>
  <c r="AH20" i="11"/>
  <c r="AE20" i="11"/>
  <c r="Y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AN19" i="11"/>
  <c r="AM19" i="11"/>
  <c r="AL19" i="11"/>
  <c r="AK19" i="11"/>
  <c r="AH19" i="11"/>
  <c r="AG19" i="11"/>
  <c r="AF19" i="11"/>
  <c r="AE19" i="11"/>
  <c r="AI19" i="11" s="1"/>
  <c r="Y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AN18" i="11"/>
  <c r="AM18" i="11"/>
  <c r="AL18" i="11"/>
  <c r="AK18" i="11"/>
  <c r="AE18" i="11"/>
  <c r="Y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AN17" i="11"/>
  <c r="AM17" i="11"/>
  <c r="AL17" i="11"/>
  <c r="AK17" i="11"/>
  <c r="AG17" i="11"/>
  <c r="AF17" i="11"/>
  <c r="AE17" i="11"/>
  <c r="AI17" i="11" s="1"/>
  <c r="Y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AN16" i="11"/>
  <c r="AM16" i="11"/>
  <c r="AL16" i="11"/>
  <c r="AK16" i="11"/>
  <c r="AE16" i="11"/>
  <c r="Y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AN15" i="11"/>
  <c r="AM15" i="11"/>
  <c r="AL15" i="11"/>
  <c r="AK15" i="11"/>
  <c r="AG15" i="11"/>
  <c r="AF15" i="11"/>
  <c r="AE15" i="11"/>
  <c r="AI15" i="11" s="1"/>
  <c r="Y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AN14" i="11"/>
  <c r="AM14" i="11"/>
  <c r="AL14" i="11"/>
  <c r="AK14" i="11"/>
  <c r="AI14" i="11"/>
  <c r="AH14" i="11"/>
  <c r="AE14" i="11"/>
  <c r="Y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AN13" i="11"/>
  <c r="AM13" i="11"/>
  <c r="AL13" i="11"/>
  <c r="AK13" i="11"/>
  <c r="AH13" i="11"/>
  <c r="AG13" i="11"/>
  <c r="AF13" i="11"/>
  <c r="AE13" i="11"/>
  <c r="AI13" i="11" s="1"/>
  <c r="Y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AN12" i="11"/>
  <c r="AM12" i="11"/>
  <c r="AL12" i="11"/>
  <c r="AK12" i="11"/>
  <c r="AE12" i="11"/>
  <c r="Y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AN11" i="11"/>
  <c r="AM11" i="11"/>
  <c r="AL11" i="11"/>
  <c r="AK11" i="11"/>
  <c r="AH11" i="11"/>
  <c r="AG11" i="11"/>
  <c r="AF11" i="11"/>
  <c r="AE11" i="11"/>
  <c r="AI11" i="11" s="1"/>
  <c r="Y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AN10" i="11"/>
  <c r="AM10" i="11"/>
  <c r="AL10" i="11"/>
  <c r="AK10" i="11"/>
  <c r="AI10" i="11"/>
  <c r="AE10" i="11"/>
  <c r="Y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AN9" i="11"/>
  <c r="AM9" i="11"/>
  <c r="AL9" i="11"/>
  <c r="AK9" i="11"/>
  <c r="AH9" i="11"/>
  <c r="AG9" i="11"/>
  <c r="AF9" i="11"/>
  <c r="AE9" i="11"/>
  <c r="AI9" i="11" s="1"/>
  <c r="Y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AN8" i="11"/>
  <c r="AM8" i="11"/>
  <c r="AL8" i="11"/>
  <c r="AK8" i="11"/>
  <c r="AE8" i="11"/>
  <c r="Y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AN7" i="11"/>
  <c r="AM7" i="11"/>
  <c r="AL7" i="11"/>
  <c r="AK7" i="11"/>
  <c r="AH7" i="11"/>
  <c r="AG7" i="11"/>
  <c r="AF7" i="11"/>
  <c r="AE7" i="11"/>
  <c r="AI7" i="11" s="1"/>
  <c r="Y7" i="11"/>
  <c r="U7" i="11"/>
  <c r="T7" i="11"/>
  <c r="S7" i="11"/>
  <c r="R7" i="11"/>
  <c r="Q7" i="11"/>
  <c r="P7" i="11"/>
  <c r="O7" i="11"/>
  <c r="N7" i="11"/>
  <c r="M7" i="11"/>
  <c r="L7" i="11"/>
  <c r="K7" i="11"/>
  <c r="J7" i="11"/>
  <c r="I7" i="11"/>
  <c r="AN6" i="11"/>
  <c r="AM6" i="11"/>
  <c r="AL6" i="11"/>
  <c r="AK6" i="11"/>
  <c r="AH6" i="11"/>
  <c r="AE6" i="11"/>
  <c r="AG6" i="11" s="1"/>
  <c r="Y6" i="11"/>
  <c r="U6" i="11"/>
  <c r="T6" i="11"/>
  <c r="S6" i="11"/>
  <c r="R6" i="11"/>
  <c r="Q6" i="11"/>
  <c r="P6" i="11"/>
  <c r="O6" i="11"/>
  <c r="N6" i="11"/>
  <c r="M6" i="11"/>
  <c r="L6" i="11"/>
  <c r="K6" i="11"/>
  <c r="J6" i="11"/>
  <c r="I6" i="11"/>
  <c r="AN5" i="11"/>
  <c r="AM5" i="11"/>
  <c r="AL5" i="11"/>
  <c r="AK5" i="11"/>
  <c r="AH5" i="11"/>
  <c r="AG5" i="11"/>
  <c r="AF5" i="11"/>
  <c r="AE5" i="11"/>
  <c r="AI5" i="11" s="1"/>
  <c r="Y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W4" i="11"/>
  <c r="AN45" i="10"/>
  <c r="AM45" i="10"/>
  <c r="AL45" i="10"/>
  <c r="AK45" i="10"/>
  <c r="AI45" i="10"/>
  <c r="AE45" i="10"/>
  <c r="Y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AN44" i="10"/>
  <c r="AM44" i="10"/>
  <c r="AL44" i="10"/>
  <c r="AK44" i="10"/>
  <c r="AG44" i="10"/>
  <c r="AE44" i="10"/>
  <c r="AF44" i="10" s="1"/>
  <c r="Y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AN43" i="10"/>
  <c r="AM43" i="10"/>
  <c r="AL43" i="10"/>
  <c r="AK43" i="10"/>
  <c r="AE43" i="10"/>
  <c r="Y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AN42" i="10"/>
  <c r="AM42" i="10"/>
  <c r="AL42" i="10"/>
  <c r="AK42" i="10"/>
  <c r="AG42" i="10"/>
  <c r="AE42" i="10"/>
  <c r="AF42" i="10" s="1"/>
  <c r="Y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AN41" i="10"/>
  <c r="AM41" i="10"/>
  <c r="AL41" i="10"/>
  <c r="AK41" i="10"/>
  <c r="AI41" i="10"/>
  <c r="AE41" i="10"/>
  <c r="Y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AN40" i="10"/>
  <c r="AM40" i="10"/>
  <c r="AL40" i="10"/>
  <c r="AK40" i="10"/>
  <c r="AG40" i="10"/>
  <c r="AE40" i="10"/>
  <c r="AF40" i="10" s="1"/>
  <c r="Y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AN39" i="10"/>
  <c r="AM39" i="10"/>
  <c r="AL39" i="10"/>
  <c r="AK39" i="10"/>
  <c r="AE39" i="10"/>
  <c r="Y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AN38" i="10"/>
  <c r="AM38" i="10"/>
  <c r="AL38" i="10"/>
  <c r="AK38" i="10"/>
  <c r="AG38" i="10"/>
  <c r="AE38" i="10"/>
  <c r="AF38" i="10" s="1"/>
  <c r="Y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AN37" i="10"/>
  <c r="AM37" i="10"/>
  <c r="AL37" i="10"/>
  <c r="AK37" i="10"/>
  <c r="AI37" i="10"/>
  <c r="AE37" i="10"/>
  <c r="Y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AN36" i="10"/>
  <c r="AM36" i="10"/>
  <c r="AL36" i="10"/>
  <c r="AK36" i="10"/>
  <c r="AG36" i="10"/>
  <c r="AE36" i="10"/>
  <c r="AF36" i="10" s="1"/>
  <c r="Y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AN35" i="10"/>
  <c r="AM35" i="10"/>
  <c r="AL35" i="10"/>
  <c r="AK35" i="10"/>
  <c r="AE35" i="10"/>
  <c r="Y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AN34" i="10"/>
  <c r="AM34" i="10"/>
  <c r="AL34" i="10"/>
  <c r="AK34" i="10"/>
  <c r="AG34" i="10"/>
  <c r="AE34" i="10"/>
  <c r="AF34" i="10" s="1"/>
  <c r="Y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AN33" i="10"/>
  <c r="AM33" i="10"/>
  <c r="AL33" i="10"/>
  <c r="AK33" i="10"/>
  <c r="AH33" i="10"/>
  <c r="AF33" i="10"/>
  <c r="AE33" i="10"/>
  <c r="AI33" i="10" s="1"/>
  <c r="Y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AN32" i="10"/>
  <c r="AM32" i="10"/>
  <c r="AL32" i="10"/>
  <c r="AK32" i="10"/>
  <c r="AH32" i="10"/>
  <c r="AF32" i="10"/>
  <c r="AE32" i="10"/>
  <c r="AG32" i="10" s="1"/>
  <c r="Y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AN31" i="10"/>
  <c r="AM31" i="10"/>
  <c r="AL31" i="10"/>
  <c r="AK31" i="10"/>
  <c r="AH31" i="10"/>
  <c r="AF31" i="10"/>
  <c r="AE31" i="10"/>
  <c r="AI31" i="10" s="1"/>
  <c r="Y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AN30" i="10"/>
  <c r="AM30" i="10"/>
  <c r="AL30" i="10"/>
  <c r="AK30" i="10"/>
  <c r="AH30" i="10"/>
  <c r="AF30" i="10"/>
  <c r="AE30" i="10"/>
  <c r="AG30" i="10" s="1"/>
  <c r="Y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AN29" i="10"/>
  <c r="AM29" i="10"/>
  <c r="AL29" i="10"/>
  <c r="AK29" i="10"/>
  <c r="AH29" i="10"/>
  <c r="AF29" i="10"/>
  <c r="AE29" i="10"/>
  <c r="AI29" i="10" s="1"/>
  <c r="Y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AN28" i="10"/>
  <c r="AM28" i="10"/>
  <c r="AL28" i="10"/>
  <c r="AK28" i="10"/>
  <c r="AH28" i="10"/>
  <c r="AF28" i="10"/>
  <c r="AE28" i="10"/>
  <c r="AG28" i="10" s="1"/>
  <c r="Y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AN27" i="10"/>
  <c r="AM27" i="10"/>
  <c r="AL27" i="10"/>
  <c r="AK27" i="10"/>
  <c r="AH27" i="10"/>
  <c r="AF27" i="10"/>
  <c r="AE27" i="10"/>
  <c r="AI27" i="10" s="1"/>
  <c r="Y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AN26" i="10"/>
  <c r="AM26" i="10"/>
  <c r="AL26" i="10"/>
  <c r="AK26" i="10"/>
  <c r="AH26" i="10"/>
  <c r="AF26" i="10"/>
  <c r="AE26" i="10"/>
  <c r="AG26" i="10" s="1"/>
  <c r="Y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AN25" i="10"/>
  <c r="AM25" i="10"/>
  <c r="AL25" i="10"/>
  <c r="AK25" i="10"/>
  <c r="AH25" i="10"/>
  <c r="AF25" i="10"/>
  <c r="AE25" i="10"/>
  <c r="AI25" i="10" s="1"/>
  <c r="Y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AN24" i="10"/>
  <c r="AM24" i="10"/>
  <c r="AL24" i="10"/>
  <c r="AK24" i="10"/>
  <c r="AH24" i="10"/>
  <c r="AF24" i="10"/>
  <c r="AE24" i="10"/>
  <c r="AG24" i="10" s="1"/>
  <c r="Y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AN23" i="10"/>
  <c r="AM23" i="10"/>
  <c r="AL23" i="10"/>
  <c r="AK23" i="10"/>
  <c r="AH23" i="10"/>
  <c r="AG23" i="10"/>
  <c r="AF23" i="10"/>
  <c r="AE23" i="10"/>
  <c r="AI23" i="10" s="1"/>
  <c r="Y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AN22" i="10"/>
  <c r="AM22" i="10"/>
  <c r="AL22" i="10"/>
  <c r="AK22" i="10"/>
  <c r="AH22" i="10"/>
  <c r="AE22" i="10"/>
  <c r="AG22" i="10" s="1"/>
  <c r="Y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AN21" i="10"/>
  <c r="AM21" i="10"/>
  <c r="AL21" i="10"/>
  <c r="AK21" i="10"/>
  <c r="AH21" i="10"/>
  <c r="AG21" i="10"/>
  <c r="AF21" i="10"/>
  <c r="AE21" i="10"/>
  <c r="AI21" i="10" s="1"/>
  <c r="Y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AN20" i="10"/>
  <c r="AM20" i="10"/>
  <c r="AL20" i="10"/>
  <c r="AK20" i="10"/>
  <c r="AH20" i="10"/>
  <c r="AE20" i="10"/>
  <c r="AG20" i="10" s="1"/>
  <c r="Y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AN19" i="10"/>
  <c r="AM19" i="10"/>
  <c r="AL19" i="10"/>
  <c r="AK19" i="10"/>
  <c r="AH19" i="10"/>
  <c r="AG19" i="10"/>
  <c r="AF19" i="10"/>
  <c r="AE19" i="10"/>
  <c r="AI19" i="10" s="1"/>
  <c r="Y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AN18" i="10"/>
  <c r="AM18" i="10"/>
  <c r="AL18" i="10"/>
  <c r="AK18" i="10"/>
  <c r="AH18" i="10"/>
  <c r="AE18" i="10"/>
  <c r="AG18" i="10" s="1"/>
  <c r="Y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AN17" i="10"/>
  <c r="AM17" i="10"/>
  <c r="AL17" i="10"/>
  <c r="AK17" i="10"/>
  <c r="AH17" i="10"/>
  <c r="AG17" i="10"/>
  <c r="AF17" i="10"/>
  <c r="AE17" i="10"/>
  <c r="AI17" i="10" s="1"/>
  <c r="Y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AN16" i="10"/>
  <c r="AM16" i="10"/>
  <c r="AL16" i="10"/>
  <c r="AK16" i="10"/>
  <c r="AH16" i="10"/>
  <c r="AE16" i="10"/>
  <c r="AG16" i="10" s="1"/>
  <c r="Y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AN15" i="10"/>
  <c r="AM15" i="10"/>
  <c r="AL15" i="10"/>
  <c r="AK15" i="10"/>
  <c r="AH15" i="10"/>
  <c r="AG15" i="10"/>
  <c r="AF15" i="10"/>
  <c r="AE15" i="10"/>
  <c r="AI15" i="10" s="1"/>
  <c r="Y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AN14" i="10"/>
  <c r="AM14" i="10"/>
  <c r="AL14" i="10"/>
  <c r="AK14" i="10"/>
  <c r="AI14" i="10"/>
  <c r="AH14" i="10"/>
  <c r="AE14" i="10"/>
  <c r="Y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AN13" i="10"/>
  <c r="AM13" i="10"/>
  <c r="AL13" i="10"/>
  <c r="AK13" i="10"/>
  <c r="AH13" i="10"/>
  <c r="AG13" i="10"/>
  <c r="AF13" i="10"/>
  <c r="AE13" i="10"/>
  <c r="AI13" i="10" s="1"/>
  <c r="Y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AN12" i="10"/>
  <c r="AM12" i="10"/>
  <c r="AL12" i="10"/>
  <c r="AK12" i="10"/>
  <c r="AG12" i="10"/>
  <c r="AE12" i="10"/>
  <c r="AF12" i="10" s="1"/>
  <c r="Y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AN11" i="10"/>
  <c r="AM11" i="10"/>
  <c r="AL11" i="10"/>
  <c r="AK11" i="10"/>
  <c r="AE11" i="10"/>
  <c r="AH11" i="10" s="1"/>
  <c r="Y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AN10" i="10"/>
  <c r="AM10" i="10"/>
  <c r="AL10" i="10"/>
  <c r="AK10" i="10"/>
  <c r="AG10" i="10"/>
  <c r="AE10" i="10"/>
  <c r="AF10" i="10" s="1"/>
  <c r="Y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AN9" i="10"/>
  <c r="AM9" i="10"/>
  <c r="AL9" i="10"/>
  <c r="AK9" i="10"/>
  <c r="AE9" i="10"/>
  <c r="AH9" i="10" s="1"/>
  <c r="Y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AN8" i="10"/>
  <c r="AM8" i="10"/>
  <c r="AL8" i="10"/>
  <c r="AK8" i="10"/>
  <c r="AG8" i="10"/>
  <c r="AE8" i="10"/>
  <c r="AF8" i="10" s="1"/>
  <c r="Y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AN7" i="10"/>
  <c r="AM7" i="10"/>
  <c r="AL7" i="10"/>
  <c r="AK7" i="10"/>
  <c r="AE7" i="10"/>
  <c r="AH7" i="10" s="1"/>
  <c r="Y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AN6" i="10"/>
  <c r="AM6" i="10"/>
  <c r="AL6" i="10"/>
  <c r="AK6" i="10"/>
  <c r="AH6" i="10"/>
  <c r="AG6" i="10"/>
  <c r="AF6" i="10"/>
  <c r="AE6" i="10"/>
  <c r="AI6" i="10" s="1"/>
  <c r="Y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AN5" i="10"/>
  <c r="AM5" i="10"/>
  <c r="AL5" i="10"/>
  <c r="AK5" i="10"/>
  <c r="AE5" i="10"/>
  <c r="AH5" i="10" s="1"/>
  <c r="Y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W4" i="10"/>
  <c r="AN45" i="9"/>
  <c r="AM45" i="9"/>
  <c r="AL45" i="9"/>
  <c r="AK45" i="9"/>
  <c r="AI45" i="9"/>
  <c r="AF45" i="9"/>
  <c r="AE45" i="9"/>
  <c r="Y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AN44" i="9"/>
  <c r="AM44" i="9"/>
  <c r="AL44" i="9"/>
  <c r="AK44" i="9"/>
  <c r="AH44" i="9"/>
  <c r="AG44" i="9"/>
  <c r="AE44" i="9"/>
  <c r="AF44" i="9" s="1"/>
  <c r="Y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AN43" i="9"/>
  <c r="AM43" i="9"/>
  <c r="AL43" i="9"/>
  <c r="AK43" i="9"/>
  <c r="AE43" i="9"/>
  <c r="Y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AN42" i="9"/>
  <c r="AM42" i="9"/>
  <c r="AL42" i="9"/>
  <c r="AK42" i="9"/>
  <c r="AH42" i="9"/>
  <c r="AG42" i="9"/>
  <c r="AE42" i="9"/>
  <c r="AF42" i="9" s="1"/>
  <c r="Y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AN41" i="9"/>
  <c r="AM41" i="9"/>
  <c r="AL41" i="9"/>
  <c r="AK41" i="9"/>
  <c r="AE41" i="9"/>
  <c r="Y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AN40" i="9"/>
  <c r="AM40" i="9"/>
  <c r="AL40" i="9"/>
  <c r="AK40" i="9"/>
  <c r="AH40" i="9"/>
  <c r="AG40" i="9"/>
  <c r="AE40" i="9"/>
  <c r="AF40" i="9" s="1"/>
  <c r="Y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AN39" i="9"/>
  <c r="AM39" i="9"/>
  <c r="AL39" i="9"/>
  <c r="AK39" i="9"/>
  <c r="AI39" i="9"/>
  <c r="AF39" i="9"/>
  <c r="AE39" i="9"/>
  <c r="Y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AN38" i="9"/>
  <c r="AM38" i="9"/>
  <c r="AL38" i="9"/>
  <c r="AK38" i="9"/>
  <c r="AH38" i="9"/>
  <c r="AG38" i="9"/>
  <c r="AE38" i="9"/>
  <c r="AF38" i="9" s="1"/>
  <c r="Y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AN37" i="9"/>
  <c r="AM37" i="9"/>
  <c r="AL37" i="9"/>
  <c r="AK37" i="9"/>
  <c r="AI37" i="9"/>
  <c r="AF37" i="9"/>
  <c r="AE37" i="9"/>
  <c r="Y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AN36" i="9"/>
  <c r="AM36" i="9"/>
  <c r="AL36" i="9"/>
  <c r="AK36" i="9"/>
  <c r="AH36" i="9"/>
  <c r="AG36" i="9"/>
  <c r="AE36" i="9"/>
  <c r="AF36" i="9" s="1"/>
  <c r="Y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AN35" i="9"/>
  <c r="AM35" i="9"/>
  <c r="AL35" i="9"/>
  <c r="AK35" i="9"/>
  <c r="AE35" i="9"/>
  <c r="Y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AN34" i="9"/>
  <c r="AM34" i="9"/>
  <c r="AL34" i="9"/>
  <c r="AK34" i="9"/>
  <c r="AH34" i="9"/>
  <c r="AG34" i="9"/>
  <c r="AE34" i="9"/>
  <c r="AF34" i="9" s="1"/>
  <c r="Y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AN33" i="9"/>
  <c r="AM33" i="9"/>
  <c r="AL33" i="9"/>
  <c r="AK33" i="9"/>
  <c r="AH33" i="9"/>
  <c r="AE33" i="9"/>
  <c r="AI33" i="9" s="1"/>
  <c r="Y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AN32" i="9"/>
  <c r="AM32" i="9"/>
  <c r="AL32" i="9"/>
  <c r="AK32" i="9"/>
  <c r="AG32" i="9"/>
  <c r="AF32" i="9"/>
  <c r="AE32" i="9"/>
  <c r="AI32" i="9" s="1"/>
  <c r="Y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AN31" i="9"/>
  <c r="AM31" i="9"/>
  <c r="AL31" i="9"/>
  <c r="AK31" i="9"/>
  <c r="AI31" i="9"/>
  <c r="AH31" i="9"/>
  <c r="AE31" i="9"/>
  <c r="Y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AN30" i="9"/>
  <c r="AM30" i="9"/>
  <c r="AL30" i="9"/>
  <c r="AK30" i="9"/>
  <c r="AG30" i="9"/>
  <c r="AF30" i="9"/>
  <c r="AE30" i="9"/>
  <c r="AI30" i="9" s="1"/>
  <c r="Y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AN29" i="9"/>
  <c r="AM29" i="9"/>
  <c r="AL29" i="9"/>
  <c r="AK29" i="9"/>
  <c r="AI29" i="9"/>
  <c r="AH29" i="9"/>
  <c r="AE29" i="9"/>
  <c r="Y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AN28" i="9"/>
  <c r="AM28" i="9"/>
  <c r="AL28" i="9"/>
  <c r="AK28" i="9"/>
  <c r="AF28" i="9"/>
  <c r="AE28" i="9"/>
  <c r="AI28" i="9" s="1"/>
  <c r="Y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AN27" i="9"/>
  <c r="AM27" i="9"/>
  <c r="AL27" i="9"/>
  <c r="AK27" i="9"/>
  <c r="AF27" i="9"/>
  <c r="AE27" i="9"/>
  <c r="AI27" i="9" s="1"/>
  <c r="Y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AN26" i="9"/>
  <c r="AM26" i="9"/>
  <c r="AL26" i="9"/>
  <c r="AK26" i="9"/>
  <c r="AH26" i="9"/>
  <c r="AG26" i="9"/>
  <c r="AE26" i="9"/>
  <c r="AI26" i="9" s="1"/>
  <c r="Y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AN25" i="9"/>
  <c r="AM25" i="9"/>
  <c r="AL25" i="9"/>
  <c r="AK25" i="9"/>
  <c r="AE25" i="9"/>
  <c r="AI25" i="9" s="1"/>
  <c r="Y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AN24" i="9"/>
  <c r="AM24" i="9"/>
  <c r="AL24" i="9"/>
  <c r="AK24" i="9"/>
  <c r="AG24" i="9"/>
  <c r="AE24" i="9"/>
  <c r="AI24" i="9" s="1"/>
  <c r="Y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AN23" i="9"/>
  <c r="AM23" i="9"/>
  <c r="AL23" i="9"/>
  <c r="AK23" i="9"/>
  <c r="AE23" i="9"/>
  <c r="AI23" i="9" s="1"/>
  <c r="Y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AN22" i="9"/>
  <c r="AM22" i="9"/>
  <c r="AL22" i="9"/>
  <c r="AK22" i="9"/>
  <c r="AE22" i="9"/>
  <c r="AI22" i="9" s="1"/>
  <c r="Y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AN21" i="9"/>
  <c r="AM21" i="9"/>
  <c r="AL21" i="9"/>
  <c r="AK21" i="9"/>
  <c r="AE21" i="9"/>
  <c r="Y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AN20" i="9"/>
  <c r="AM20" i="9"/>
  <c r="AL20" i="9"/>
  <c r="AK20" i="9"/>
  <c r="AE20" i="9"/>
  <c r="AI20" i="9" s="1"/>
  <c r="Y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AN19" i="9"/>
  <c r="AM19" i="9"/>
  <c r="AL19" i="9"/>
  <c r="AK19" i="9"/>
  <c r="AE19" i="9"/>
  <c r="AI19" i="9" s="1"/>
  <c r="Y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AN18" i="9"/>
  <c r="AM18" i="9"/>
  <c r="AL18" i="9"/>
  <c r="AK18" i="9"/>
  <c r="AE18" i="9"/>
  <c r="AH18" i="9" s="1"/>
  <c r="Y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AN17" i="9"/>
  <c r="AM17" i="9"/>
  <c r="AL17" i="9"/>
  <c r="AK17" i="9"/>
  <c r="AE17" i="9"/>
  <c r="AI17" i="9" s="1"/>
  <c r="Y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AN16" i="9"/>
  <c r="AM16" i="9"/>
  <c r="AL16" i="9"/>
  <c r="AK16" i="9"/>
  <c r="AE16" i="9"/>
  <c r="AH16" i="9" s="1"/>
  <c r="Y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AN15" i="9"/>
  <c r="AM15" i="9"/>
  <c r="AL15" i="9"/>
  <c r="AK15" i="9"/>
  <c r="AE15" i="9"/>
  <c r="AI15" i="9" s="1"/>
  <c r="Y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AN14" i="9"/>
  <c r="AM14" i="9"/>
  <c r="AL14" i="9"/>
  <c r="AK14" i="9"/>
  <c r="AE14" i="9"/>
  <c r="AI14" i="9" s="1"/>
  <c r="Y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AN13" i="9"/>
  <c r="AM13" i="9"/>
  <c r="AL13" i="9"/>
  <c r="AK13" i="9"/>
  <c r="AG13" i="9"/>
  <c r="AE13" i="9"/>
  <c r="AI13" i="9" s="1"/>
  <c r="Y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AN12" i="9"/>
  <c r="AM12" i="9"/>
  <c r="AL12" i="9"/>
  <c r="AK12" i="9"/>
  <c r="AE12" i="9"/>
  <c r="AI12" i="9" s="1"/>
  <c r="Y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AN11" i="9"/>
  <c r="AM11" i="9"/>
  <c r="AL11" i="9"/>
  <c r="AK11" i="9"/>
  <c r="AE11" i="9"/>
  <c r="AI11" i="9" s="1"/>
  <c r="Y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AN10" i="9"/>
  <c r="AM10" i="9"/>
  <c r="AL10" i="9"/>
  <c r="AK10" i="9"/>
  <c r="AE10" i="9"/>
  <c r="AI10" i="9" s="1"/>
  <c r="Y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AN9" i="9"/>
  <c r="AM9" i="9"/>
  <c r="AL9" i="9"/>
  <c r="AK9" i="9"/>
  <c r="AE9" i="9"/>
  <c r="AI9" i="9" s="1"/>
  <c r="Y9" i="9"/>
  <c r="U9" i="9"/>
  <c r="T9" i="9"/>
  <c r="S9" i="9"/>
  <c r="R9" i="9"/>
  <c r="Q9" i="9"/>
  <c r="P9" i="9"/>
  <c r="O9" i="9"/>
  <c r="N9" i="9"/>
  <c r="M9" i="9"/>
  <c r="L9" i="9"/>
  <c r="K9" i="9"/>
  <c r="J9" i="9"/>
  <c r="I9" i="9"/>
  <c r="AN8" i="9"/>
  <c r="AM8" i="9"/>
  <c r="AL8" i="9"/>
  <c r="AK8" i="9"/>
  <c r="AE8" i="9"/>
  <c r="AI8" i="9" s="1"/>
  <c r="Y8" i="9"/>
  <c r="U8" i="9"/>
  <c r="T8" i="9"/>
  <c r="S8" i="9"/>
  <c r="R8" i="9"/>
  <c r="Q8" i="9"/>
  <c r="P8" i="9"/>
  <c r="O8" i="9"/>
  <c r="N8" i="9"/>
  <c r="M8" i="9"/>
  <c r="L8" i="9"/>
  <c r="K8" i="9"/>
  <c r="J8" i="9"/>
  <c r="I8" i="9"/>
  <c r="AN7" i="9"/>
  <c r="AM7" i="9"/>
  <c r="AL7" i="9"/>
  <c r="AK7" i="9"/>
  <c r="AE7" i="9"/>
  <c r="AI7" i="9" s="1"/>
  <c r="Y7" i="9"/>
  <c r="U7" i="9"/>
  <c r="T7" i="9"/>
  <c r="S7" i="9"/>
  <c r="R7" i="9"/>
  <c r="Q7" i="9"/>
  <c r="P7" i="9"/>
  <c r="O7" i="9"/>
  <c r="N7" i="9"/>
  <c r="M7" i="9"/>
  <c r="L7" i="9"/>
  <c r="K7" i="9"/>
  <c r="J7" i="9"/>
  <c r="I7" i="9"/>
  <c r="AN6" i="9"/>
  <c r="AM6" i="9"/>
  <c r="AL6" i="9"/>
  <c r="AK6" i="9"/>
  <c r="AE6" i="9"/>
  <c r="AI6" i="9" s="1"/>
  <c r="Y6" i="9"/>
  <c r="U6" i="9"/>
  <c r="T6" i="9"/>
  <c r="S6" i="9"/>
  <c r="R6" i="9"/>
  <c r="Q6" i="9"/>
  <c r="P6" i="9"/>
  <c r="O6" i="9"/>
  <c r="N6" i="9"/>
  <c r="M6" i="9"/>
  <c r="L6" i="9"/>
  <c r="K6" i="9"/>
  <c r="J6" i="9"/>
  <c r="I6" i="9"/>
  <c r="AN5" i="9"/>
  <c r="AM5" i="9"/>
  <c r="AL5" i="9"/>
  <c r="AK5" i="9"/>
  <c r="AE5" i="9"/>
  <c r="AF5" i="9" s="1"/>
  <c r="U5" i="9"/>
  <c r="T5" i="9"/>
  <c r="S5" i="9"/>
  <c r="R5" i="9"/>
  <c r="Q5" i="9"/>
  <c r="P5" i="9"/>
  <c r="O5" i="9"/>
  <c r="N5" i="9"/>
  <c r="M5" i="9"/>
  <c r="L5" i="9"/>
  <c r="K5" i="9"/>
  <c r="J5" i="9"/>
  <c r="I5" i="9"/>
  <c r="W4" i="9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Y44" i="6"/>
  <c r="AE44" i="6"/>
  <c r="AF44" i="6" s="1"/>
  <c r="AG44" i="6"/>
  <c r="AH44" i="6"/>
  <c r="AI44" i="6"/>
  <c r="AK44" i="6"/>
  <c r="AL44" i="6"/>
  <c r="AM44" i="6"/>
  <c r="AN44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Y45" i="6"/>
  <c r="AE45" i="6"/>
  <c r="AF45" i="6" s="1"/>
  <c r="AK45" i="6"/>
  <c r="AL45" i="6"/>
  <c r="AM45" i="6"/>
  <c r="AN45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Y31" i="6"/>
  <c r="AE31" i="6"/>
  <c r="AF31" i="6" s="1"/>
  <c r="AK31" i="6"/>
  <c r="AL31" i="6"/>
  <c r="AM31" i="6"/>
  <c r="AN31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Y32" i="6"/>
  <c r="AE32" i="6"/>
  <c r="AF32" i="6" s="1"/>
  <c r="AK32" i="6"/>
  <c r="AL32" i="6"/>
  <c r="AM32" i="6"/>
  <c r="AN32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Y33" i="6"/>
  <c r="AE33" i="6"/>
  <c r="AF33" i="6" s="1"/>
  <c r="AK33" i="6"/>
  <c r="AL33" i="6"/>
  <c r="AM33" i="6"/>
  <c r="AN33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Y34" i="6"/>
  <c r="AE34" i="6"/>
  <c r="AF34" i="6" s="1"/>
  <c r="AK34" i="6"/>
  <c r="AL34" i="6"/>
  <c r="AM34" i="6"/>
  <c r="AN34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Y35" i="6"/>
  <c r="AE35" i="6"/>
  <c r="AH35" i="6" s="1"/>
  <c r="AK35" i="6"/>
  <c r="AL35" i="6"/>
  <c r="AM35" i="6"/>
  <c r="AN35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Y36" i="6"/>
  <c r="AE36" i="6"/>
  <c r="AF36" i="6" s="1"/>
  <c r="AK36" i="6"/>
  <c r="AL36" i="6"/>
  <c r="AM36" i="6"/>
  <c r="AN36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Y37" i="6"/>
  <c r="AE37" i="6"/>
  <c r="AH37" i="6" s="1"/>
  <c r="AK37" i="6"/>
  <c r="AL37" i="6"/>
  <c r="AM37" i="6"/>
  <c r="AN37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Y38" i="6"/>
  <c r="AE38" i="6"/>
  <c r="AF38" i="6" s="1"/>
  <c r="AI38" i="6"/>
  <c r="AK38" i="6"/>
  <c r="AL38" i="6"/>
  <c r="AM38" i="6"/>
  <c r="AN38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Y39" i="6"/>
  <c r="AE39" i="6"/>
  <c r="AH39" i="6" s="1"/>
  <c r="AF39" i="6"/>
  <c r="AK39" i="6"/>
  <c r="AL39" i="6"/>
  <c r="AM39" i="6"/>
  <c r="AN39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Y40" i="6"/>
  <c r="AE40" i="6"/>
  <c r="AF40" i="6" s="1"/>
  <c r="AK40" i="6"/>
  <c r="AL40" i="6"/>
  <c r="AM40" i="6"/>
  <c r="AN40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Y41" i="6"/>
  <c r="AE41" i="6"/>
  <c r="AH41" i="6" s="1"/>
  <c r="AK41" i="6"/>
  <c r="AL41" i="6"/>
  <c r="AM41" i="6"/>
  <c r="AN41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Y42" i="6"/>
  <c r="AE42" i="6"/>
  <c r="AF42" i="6" s="1"/>
  <c r="AK42" i="6"/>
  <c r="AL42" i="6"/>
  <c r="AM42" i="6"/>
  <c r="AN42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Y43" i="6"/>
  <c r="AE43" i="6"/>
  <c r="AH43" i="6" s="1"/>
  <c r="AK43" i="6"/>
  <c r="AL43" i="6"/>
  <c r="AM43" i="6"/>
  <c r="AN43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Y26" i="6"/>
  <c r="AE26" i="6"/>
  <c r="AF26" i="6" s="1"/>
  <c r="AK26" i="6"/>
  <c r="AL26" i="6"/>
  <c r="AM26" i="6"/>
  <c r="AN26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Y27" i="6"/>
  <c r="AE27" i="6"/>
  <c r="AF27" i="6" s="1"/>
  <c r="AK27" i="6"/>
  <c r="AL27" i="6"/>
  <c r="AM27" i="6"/>
  <c r="AN27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Y28" i="6"/>
  <c r="AE28" i="6"/>
  <c r="AF28" i="6" s="1"/>
  <c r="AK28" i="6"/>
  <c r="AL28" i="6"/>
  <c r="AM28" i="6"/>
  <c r="AN28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Y29" i="6"/>
  <c r="AE29" i="6"/>
  <c r="AF29" i="6" s="1"/>
  <c r="AK29" i="6"/>
  <c r="AL29" i="6"/>
  <c r="AM29" i="6"/>
  <c r="AN29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Y30" i="6"/>
  <c r="AE30" i="6"/>
  <c r="AF30" i="6" s="1"/>
  <c r="AK30" i="6"/>
  <c r="AL30" i="6"/>
  <c r="AM30" i="6"/>
  <c r="AN30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Y21" i="6"/>
  <c r="AE21" i="6"/>
  <c r="AG21" i="6" s="1"/>
  <c r="AK21" i="6"/>
  <c r="AL21" i="6"/>
  <c r="AM21" i="6"/>
  <c r="AN21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Y22" i="6"/>
  <c r="AE22" i="6"/>
  <c r="AF22" i="6" s="1"/>
  <c r="AK22" i="6"/>
  <c r="AL22" i="6"/>
  <c r="AM22" i="6"/>
  <c r="AN22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Y23" i="6"/>
  <c r="AE23" i="6"/>
  <c r="AG23" i="6" s="1"/>
  <c r="AK23" i="6"/>
  <c r="AL23" i="6"/>
  <c r="AM23" i="6"/>
  <c r="AN23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Y24" i="6"/>
  <c r="AE24" i="6"/>
  <c r="AF24" i="6" s="1"/>
  <c r="AK24" i="6"/>
  <c r="AL24" i="6"/>
  <c r="AM24" i="6"/>
  <c r="AN24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Y25" i="6"/>
  <c r="AE25" i="6"/>
  <c r="AG25" i="6" s="1"/>
  <c r="AK25" i="6"/>
  <c r="AL25" i="6"/>
  <c r="AM25" i="6"/>
  <c r="AN25" i="6"/>
  <c r="AW4" i="6"/>
  <c r="I16" i="6"/>
  <c r="W4" i="6"/>
  <c r="AM14" i="6"/>
  <c r="AN14" i="6"/>
  <c r="AM15" i="6"/>
  <c r="AN15" i="6"/>
  <c r="AM18" i="6"/>
  <c r="AN18" i="6"/>
  <c r="AM19" i="6"/>
  <c r="AN19" i="6"/>
  <c r="AM20" i="6"/>
  <c r="AN20" i="6"/>
  <c r="AN5" i="6"/>
  <c r="AM5" i="6"/>
  <c r="AL14" i="6"/>
  <c r="AL15" i="6"/>
  <c r="AL18" i="6"/>
  <c r="AL19" i="6"/>
  <c r="AL20" i="6"/>
  <c r="AL5" i="6"/>
  <c r="AK14" i="6"/>
  <c r="AK15" i="6"/>
  <c r="AK18" i="6"/>
  <c r="AK19" i="6"/>
  <c r="AK20" i="6"/>
  <c r="AK5" i="6"/>
  <c r="AE5" i="6"/>
  <c r="AF5" i="6" s="1"/>
  <c r="AE6" i="6"/>
  <c r="AF6" i="6" s="1"/>
  <c r="AE7" i="6"/>
  <c r="AH7" i="6" s="1"/>
  <c r="AE8" i="6"/>
  <c r="AF8" i="6" s="1"/>
  <c r="AE9" i="6"/>
  <c r="AG9" i="6" s="1"/>
  <c r="AE10" i="6"/>
  <c r="AH10" i="6" s="1"/>
  <c r="AE11" i="6"/>
  <c r="AG11" i="6" s="1"/>
  <c r="Y13" i="6"/>
  <c r="Y14" i="6"/>
  <c r="Y15" i="6"/>
  <c r="Y16" i="6"/>
  <c r="Y17" i="6"/>
  <c r="Y18" i="6"/>
  <c r="Y19" i="6"/>
  <c r="Y20" i="6"/>
  <c r="Y5" i="6"/>
  <c r="AR5" i="6" s="1"/>
  <c r="Y6" i="6"/>
  <c r="Y7" i="6"/>
  <c r="Y8" i="6"/>
  <c r="Y9" i="6"/>
  <c r="Y10" i="6"/>
  <c r="Y11" i="6"/>
  <c r="Y12" i="6"/>
  <c r="I5" i="6"/>
  <c r="J5" i="6"/>
  <c r="K5" i="6"/>
  <c r="L5" i="6"/>
  <c r="M5" i="6"/>
  <c r="N5" i="6"/>
  <c r="O5" i="6"/>
  <c r="P5" i="6"/>
  <c r="Q5" i="6"/>
  <c r="R5" i="6"/>
  <c r="S5" i="6"/>
  <c r="T5" i="6"/>
  <c r="U5" i="6"/>
  <c r="I6" i="6"/>
  <c r="J6" i="6"/>
  <c r="K6" i="6"/>
  <c r="L6" i="6"/>
  <c r="M6" i="6"/>
  <c r="N6" i="6"/>
  <c r="O6" i="6"/>
  <c r="P6" i="6"/>
  <c r="Q6" i="6"/>
  <c r="R6" i="6"/>
  <c r="S6" i="6"/>
  <c r="T6" i="6"/>
  <c r="U6" i="6"/>
  <c r="I7" i="6"/>
  <c r="J7" i="6"/>
  <c r="K7" i="6"/>
  <c r="L7" i="6"/>
  <c r="M7" i="6"/>
  <c r="N7" i="6"/>
  <c r="O7" i="6"/>
  <c r="P7" i="6"/>
  <c r="Q7" i="6"/>
  <c r="R7" i="6"/>
  <c r="S7" i="6"/>
  <c r="T7" i="6"/>
  <c r="U7" i="6"/>
  <c r="I8" i="6"/>
  <c r="J8" i="6"/>
  <c r="K8" i="6"/>
  <c r="L8" i="6"/>
  <c r="M8" i="6"/>
  <c r="N8" i="6"/>
  <c r="O8" i="6"/>
  <c r="P8" i="6"/>
  <c r="Q8" i="6"/>
  <c r="R8" i="6"/>
  <c r="S8" i="6"/>
  <c r="T8" i="6"/>
  <c r="U8" i="6"/>
  <c r="I9" i="6"/>
  <c r="J9" i="6"/>
  <c r="K9" i="6"/>
  <c r="L9" i="6"/>
  <c r="M9" i="6"/>
  <c r="N9" i="6"/>
  <c r="O9" i="6"/>
  <c r="P9" i="6"/>
  <c r="Q9" i="6"/>
  <c r="R9" i="6"/>
  <c r="S9" i="6"/>
  <c r="T9" i="6"/>
  <c r="U9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AE20" i="6"/>
  <c r="AH20" i="6" s="1"/>
  <c r="A41" i="8"/>
  <c r="B41" i="8"/>
  <c r="C41" i="8"/>
  <c r="D41" i="8"/>
  <c r="E41" i="8"/>
  <c r="F41" i="8"/>
  <c r="G41" i="8"/>
  <c r="H41" i="8"/>
  <c r="A42" i="8"/>
  <c r="B42" i="8"/>
  <c r="C42" i="8"/>
  <c r="D42" i="8"/>
  <c r="E42" i="8"/>
  <c r="F42" i="8"/>
  <c r="G42" i="8"/>
  <c r="H42" i="8"/>
  <c r="A43" i="8"/>
  <c r="B43" i="8"/>
  <c r="C43" i="8"/>
  <c r="D43" i="8"/>
  <c r="E43" i="8"/>
  <c r="F43" i="8"/>
  <c r="G43" i="8"/>
  <c r="H43" i="8"/>
  <c r="A18" i="8"/>
  <c r="B18" i="8"/>
  <c r="C18" i="8"/>
  <c r="D18" i="8"/>
  <c r="E18" i="8"/>
  <c r="F18" i="8"/>
  <c r="G18" i="8"/>
  <c r="H18" i="8"/>
  <c r="A19" i="8"/>
  <c r="B19" i="8"/>
  <c r="C19" i="8"/>
  <c r="D19" i="8"/>
  <c r="E19" i="8"/>
  <c r="F19" i="8"/>
  <c r="G19" i="8"/>
  <c r="H19" i="8"/>
  <c r="A20" i="8"/>
  <c r="B20" i="8"/>
  <c r="C20" i="8"/>
  <c r="D20" i="8"/>
  <c r="E20" i="8"/>
  <c r="F20" i="8"/>
  <c r="G20" i="8"/>
  <c r="H20" i="8"/>
  <c r="A21" i="8"/>
  <c r="B21" i="8"/>
  <c r="C21" i="8"/>
  <c r="D21" i="8"/>
  <c r="E21" i="8"/>
  <c r="F21" i="8"/>
  <c r="G21" i="8"/>
  <c r="H21" i="8"/>
  <c r="A22" i="8"/>
  <c r="B22" i="8"/>
  <c r="C22" i="8"/>
  <c r="D22" i="8"/>
  <c r="E22" i="8"/>
  <c r="F22" i="8"/>
  <c r="G22" i="8"/>
  <c r="H22" i="8"/>
  <c r="A23" i="8"/>
  <c r="B23" i="8"/>
  <c r="C23" i="8"/>
  <c r="D23" i="8"/>
  <c r="E23" i="8"/>
  <c r="F23" i="8"/>
  <c r="G23" i="8"/>
  <c r="H23" i="8"/>
  <c r="A24" i="8"/>
  <c r="B24" i="8"/>
  <c r="C24" i="8"/>
  <c r="D24" i="8"/>
  <c r="E24" i="8"/>
  <c r="F24" i="8"/>
  <c r="G24" i="8"/>
  <c r="H24" i="8"/>
  <c r="A25" i="8"/>
  <c r="B25" i="8"/>
  <c r="C25" i="8"/>
  <c r="D25" i="8"/>
  <c r="E25" i="8"/>
  <c r="F25" i="8"/>
  <c r="G25" i="8"/>
  <c r="H25" i="8"/>
  <c r="A26" i="8"/>
  <c r="B26" i="8"/>
  <c r="C26" i="8"/>
  <c r="D26" i="8"/>
  <c r="E26" i="8"/>
  <c r="F26" i="8"/>
  <c r="G26" i="8"/>
  <c r="H26" i="8"/>
  <c r="A27" i="8"/>
  <c r="B27" i="8"/>
  <c r="C27" i="8"/>
  <c r="D27" i="8"/>
  <c r="E27" i="8"/>
  <c r="F27" i="8"/>
  <c r="G27" i="8"/>
  <c r="H27" i="8"/>
  <c r="A28" i="8"/>
  <c r="B28" i="8"/>
  <c r="C28" i="8"/>
  <c r="D28" i="8"/>
  <c r="E28" i="8"/>
  <c r="F28" i="8"/>
  <c r="G28" i="8"/>
  <c r="H28" i="8"/>
  <c r="A29" i="8"/>
  <c r="B29" i="8"/>
  <c r="C29" i="8"/>
  <c r="D29" i="8"/>
  <c r="E29" i="8"/>
  <c r="F29" i="8"/>
  <c r="G29" i="8"/>
  <c r="H29" i="8"/>
  <c r="A30" i="8"/>
  <c r="B30" i="8"/>
  <c r="C30" i="8"/>
  <c r="D30" i="8"/>
  <c r="E30" i="8"/>
  <c r="F30" i="8"/>
  <c r="G30" i="8"/>
  <c r="H30" i="8"/>
  <c r="A31" i="8"/>
  <c r="B31" i="8"/>
  <c r="C31" i="8"/>
  <c r="D31" i="8"/>
  <c r="E31" i="8"/>
  <c r="F31" i="8"/>
  <c r="G31" i="8"/>
  <c r="H31" i="8"/>
  <c r="A32" i="8"/>
  <c r="B32" i="8"/>
  <c r="C32" i="8"/>
  <c r="D32" i="8"/>
  <c r="E32" i="8"/>
  <c r="F32" i="8"/>
  <c r="G32" i="8"/>
  <c r="H32" i="8"/>
  <c r="A33" i="8"/>
  <c r="B33" i="8"/>
  <c r="C33" i="8"/>
  <c r="D33" i="8"/>
  <c r="E33" i="8"/>
  <c r="F33" i="8"/>
  <c r="G33" i="8"/>
  <c r="H33" i="8"/>
  <c r="A34" i="8"/>
  <c r="B34" i="8"/>
  <c r="C34" i="8"/>
  <c r="D34" i="8"/>
  <c r="E34" i="8"/>
  <c r="F34" i="8"/>
  <c r="G34" i="8"/>
  <c r="H34" i="8"/>
  <c r="A35" i="8"/>
  <c r="B35" i="8"/>
  <c r="C35" i="8"/>
  <c r="D35" i="8"/>
  <c r="E35" i="8"/>
  <c r="F35" i="8"/>
  <c r="G35" i="8"/>
  <c r="H35" i="8"/>
  <c r="A36" i="8"/>
  <c r="B36" i="8"/>
  <c r="C36" i="8"/>
  <c r="D36" i="8"/>
  <c r="E36" i="8"/>
  <c r="F36" i="8"/>
  <c r="G36" i="8"/>
  <c r="H36" i="8"/>
  <c r="A37" i="8"/>
  <c r="B37" i="8"/>
  <c r="C37" i="8"/>
  <c r="D37" i="8"/>
  <c r="E37" i="8"/>
  <c r="F37" i="8"/>
  <c r="G37" i="8"/>
  <c r="H37" i="8"/>
  <c r="A38" i="8"/>
  <c r="B38" i="8"/>
  <c r="C38" i="8"/>
  <c r="D38" i="8"/>
  <c r="E38" i="8"/>
  <c r="F38" i="8"/>
  <c r="G38" i="8"/>
  <c r="H38" i="8"/>
  <c r="A39" i="8"/>
  <c r="B39" i="8"/>
  <c r="C39" i="8"/>
  <c r="D39" i="8"/>
  <c r="E39" i="8"/>
  <c r="F39" i="8"/>
  <c r="G39" i="8"/>
  <c r="H39" i="8"/>
  <c r="A40" i="8"/>
  <c r="B40" i="8"/>
  <c r="C40" i="8"/>
  <c r="D40" i="8"/>
  <c r="E40" i="8"/>
  <c r="F40" i="8"/>
  <c r="G40" i="8"/>
  <c r="H40" i="8"/>
  <c r="A6" i="8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B6" i="8"/>
  <c r="C6" i="8"/>
  <c r="D6" i="8"/>
  <c r="E6" i="8"/>
  <c r="E7" i="8" s="1"/>
  <c r="E8" i="8" s="1"/>
  <c r="E9" i="8" s="1"/>
  <c r="F6" i="8"/>
  <c r="G6" i="8"/>
  <c r="H6" i="8"/>
  <c r="B7" i="8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C7" i="8"/>
  <c r="D7" i="8"/>
  <c r="F7" i="8"/>
  <c r="F8" i="8" s="1"/>
  <c r="F9" i="8" s="1"/>
  <c r="F10" i="8" s="1"/>
  <c r="G7" i="8"/>
  <c r="H7" i="8"/>
  <c r="C8" i="8"/>
  <c r="C9" i="8" s="1"/>
  <c r="C10" i="8" s="1"/>
  <c r="C11" i="8" s="1"/>
  <c r="D8" i="8"/>
  <c r="G8" i="8"/>
  <c r="G9" i="8" s="1"/>
  <c r="G10" i="8" s="1"/>
  <c r="G11" i="8" s="1"/>
  <c r="H8" i="8"/>
  <c r="D9" i="8"/>
  <c r="D10" i="8" s="1"/>
  <c r="D11" i="8" s="1"/>
  <c r="D12" i="8" s="1"/>
  <c r="D13" i="8" s="1"/>
  <c r="D14" i="8" s="1"/>
  <c r="D15" i="8" s="1"/>
  <c r="D16" i="8" s="1"/>
  <c r="D17" i="8" s="1"/>
  <c r="H9" i="8"/>
  <c r="H10" i="8" s="1"/>
  <c r="H11" i="8" s="1"/>
  <c r="H12" i="8" s="1"/>
  <c r="E10" i="8"/>
  <c r="E11" i="8" s="1"/>
  <c r="E12" i="8" s="1"/>
  <c r="E13" i="8" s="1"/>
  <c r="F11" i="8"/>
  <c r="F12" i="8" s="1"/>
  <c r="F13" i="8" s="1"/>
  <c r="F14" i="8" s="1"/>
  <c r="F15" i="8" s="1"/>
  <c r="F16" i="8" s="1"/>
  <c r="F17" i="8" s="1"/>
  <c r="C12" i="8"/>
  <c r="C13" i="8" s="1"/>
  <c r="C14" i="8" s="1"/>
  <c r="G12" i="8"/>
  <c r="G13" i="8" s="1"/>
  <c r="G14" i="8" s="1"/>
  <c r="G15" i="8" s="1"/>
  <c r="G16" i="8" s="1"/>
  <c r="G17" i="8" s="1"/>
  <c r="H13" i="8"/>
  <c r="H14" i="8" s="1"/>
  <c r="H15" i="8" s="1"/>
  <c r="E14" i="8"/>
  <c r="E15" i="8" s="1"/>
  <c r="E16" i="8" s="1"/>
  <c r="E17" i="8" s="1"/>
  <c r="C15" i="8"/>
  <c r="C16" i="8"/>
  <c r="H16" i="8"/>
  <c r="H17" i="8" s="1"/>
  <c r="C17" i="8"/>
  <c r="B5" i="8"/>
  <c r="C5" i="8"/>
  <c r="D5" i="8"/>
  <c r="E5" i="8"/>
  <c r="F5" i="8"/>
  <c r="G5" i="8"/>
  <c r="H5" i="8"/>
  <c r="A5" i="8"/>
  <c r="AL4" i="8"/>
  <c r="AL5" i="8" s="1"/>
  <c r="AL6" i="8" s="1"/>
  <c r="AL7" i="8" s="1"/>
  <c r="AL8" i="8" s="1"/>
  <c r="AL9" i="8" s="1"/>
  <c r="AL10" i="8" s="1"/>
  <c r="AL11" i="8" s="1"/>
  <c r="AL12" i="8" s="1"/>
  <c r="AM4" i="8"/>
  <c r="AM5" i="8" s="1"/>
  <c r="AM6" i="8" s="1"/>
  <c r="AM7" i="8" s="1"/>
  <c r="AM8" i="8" s="1"/>
  <c r="AM9" i="8" s="1"/>
  <c r="AM10" i="8" s="1"/>
  <c r="AM11" i="8" s="1"/>
  <c r="AM12" i="8" s="1"/>
  <c r="AN4" i="8"/>
  <c r="AN5" i="8" s="1"/>
  <c r="AN6" i="8" s="1"/>
  <c r="AN7" i="8" s="1"/>
  <c r="AN8" i="8" s="1"/>
  <c r="AN9" i="8" s="1"/>
  <c r="AN10" i="8" s="1"/>
  <c r="AN11" i="8" s="1"/>
  <c r="AN12" i="8" s="1"/>
  <c r="AK4" i="8"/>
  <c r="AK5" i="8" s="1"/>
  <c r="AK6" i="8" s="1"/>
  <c r="AK7" i="8" s="1"/>
  <c r="AK8" i="8" s="1"/>
  <c r="AK9" i="8" s="1"/>
  <c r="AK10" i="8" s="1"/>
  <c r="AK11" i="8" s="1"/>
  <c r="AK12" i="8" s="1"/>
  <c r="AH4" i="8"/>
  <c r="AH5" i="8" s="1"/>
  <c r="AH6" i="8" s="1"/>
  <c r="AH7" i="8" s="1"/>
  <c r="AH8" i="8" s="1"/>
  <c r="AH9" i="8" s="1"/>
  <c r="AH10" i="8" s="1"/>
  <c r="AH11" i="8" s="1"/>
  <c r="AH12" i="8" s="1"/>
  <c r="AH13" i="8" s="1"/>
  <c r="AH14" i="8" s="1"/>
  <c r="AH15" i="8" s="1"/>
  <c r="AH16" i="8" s="1"/>
  <c r="AH17" i="8" s="1"/>
  <c r="AH18" i="8" s="1"/>
  <c r="AH19" i="8" s="1"/>
  <c r="AH20" i="8" s="1"/>
  <c r="AH21" i="8" s="1"/>
  <c r="AH22" i="8" s="1"/>
  <c r="AH23" i="8" s="1"/>
  <c r="AH24" i="8" s="1"/>
  <c r="AH25" i="8" s="1"/>
  <c r="AH26" i="8" s="1"/>
  <c r="AH27" i="8" s="1"/>
  <c r="AH28" i="8" s="1"/>
  <c r="AH29" i="8" s="1"/>
  <c r="AH30" i="8" s="1"/>
  <c r="AH31" i="8" s="1"/>
  <c r="AH32" i="8" s="1"/>
  <c r="AH33" i="8" s="1"/>
  <c r="AH34" i="8" s="1"/>
  <c r="AH35" i="8" s="1"/>
  <c r="AH36" i="8" s="1"/>
  <c r="AH37" i="8" s="1"/>
  <c r="AH38" i="8" s="1"/>
  <c r="AH39" i="8" s="1"/>
  <c r="AH40" i="8" s="1"/>
  <c r="AH41" i="8" s="1"/>
  <c r="AH42" i="8" s="1"/>
  <c r="AH43" i="8" s="1"/>
  <c r="AI4" i="8"/>
  <c r="AI5" i="8" s="1"/>
  <c r="AI6" i="8" s="1"/>
  <c r="AI7" i="8" s="1"/>
  <c r="AI8" i="8" s="1"/>
  <c r="AI9" i="8" s="1"/>
  <c r="AI10" i="8" s="1"/>
  <c r="AI11" i="8" s="1"/>
  <c r="AI12" i="8" s="1"/>
  <c r="AI13" i="8" s="1"/>
  <c r="AI14" i="8" s="1"/>
  <c r="AI15" i="8" s="1"/>
  <c r="AI16" i="8" s="1"/>
  <c r="AI17" i="8" s="1"/>
  <c r="AI18" i="8" s="1"/>
  <c r="AI19" i="8" s="1"/>
  <c r="AI20" i="8" s="1"/>
  <c r="AI21" i="8" s="1"/>
  <c r="AI22" i="8" s="1"/>
  <c r="AI23" i="8" s="1"/>
  <c r="AI24" i="8" s="1"/>
  <c r="AI25" i="8" s="1"/>
  <c r="AI26" i="8" s="1"/>
  <c r="AI27" i="8" s="1"/>
  <c r="AI28" i="8" s="1"/>
  <c r="AI29" i="8" s="1"/>
  <c r="AI30" i="8" s="1"/>
  <c r="AI31" i="8" s="1"/>
  <c r="AI32" i="8" s="1"/>
  <c r="AI33" i="8" s="1"/>
  <c r="AI34" i="8" s="1"/>
  <c r="AI35" i="8" s="1"/>
  <c r="AI36" i="8" s="1"/>
  <c r="AI37" i="8" s="1"/>
  <c r="AI38" i="8" s="1"/>
  <c r="AI39" i="8" s="1"/>
  <c r="AI40" i="8" s="1"/>
  <c r="AI41" i="8" s="1"/>
  <c r="AI42" i="8" s="1"/>
  <c r="AI43" i="8" s="1"/>
  <c r="AJ4" i="8"/>
  <c r="AJ5" i="8" s="1"/>
  <c r="AJ6" i="8" s="1"/>
  <c r="AJ7" i="8" s="1"/>
  <c r="AJ8" i="8" s="1"/>
  <c r="AJ9" i="8" s="1"/>
  <c r="AJ10" i="8" s="1"/>
  <c r="AJ11" i="8" s="1"/>
  <c r="AJ12" i="8" s="1"/>
  <c r="AJ13" i="8" s="1"/>
  <c r="AJ14" i="8" s="1"/>
  <c r="AJ15" i="8" s="1"/>
  <c r="AJ16" i="8" s="1"/>
  <c r="AJ17" i="8" s="1"/>
  <c r="AJ18" i="8" s="1"/>
  <c r="AJ19" i="8" s="1"/>
  <c r="AJ20" i="8" s="1"/>
  <c r="AJ21" i="8" s="1"/>
  <c r="AJ22" i="8" s="1"/>
  <c r="AJ23" i="8" s="1"/>
  <c r="AJ24" i="8" s="1"/>
  <c r="AJ25" i="8" s="1"/>
  <c r="AJ26" i="8" s="1"/>
  <c r="AJ27" i="8" s="1"/>
  <c r="AJ28" i="8" s="1"/>
  <c r="AJ29" i="8" s="1"/>
  <c r="AJ30" i="8" s="1"/>
  <c r="AJ31" i="8" s="1"/>
  <c r="AJ32" i="8" s="1"/>
  <c r="AJ33" i="8" s="1"/>
  <c r="AJ34" i="8" s="1"/>
  <c r="AJ35" i="8" s="1"/>
  <c r="AJ36" i="8" s="1"/>
  <c r="AJ37" i="8" s="1"/>
  <c r="AJ38" i="8" s="1"/>
  <c r="AJ39" i="8" s="1"/>
  <c r="AJ40" i="8" s="1"/>
  <c r="AJ41" i="8" s="1"/>
  <c r="AJ42" i="8" s="1"/>
  <c r="AJ43" i="8" s="1"/>
  <c r="AG4" i="8"/>
  <c r="AG5" i="8" s="1"/>
  <c r="AG6" i="8" s="1"/>
  <c r="AG7" i="8" s="1"/>
  <c r="AG8" i="8" s="1"/>
  <c r="AG9" i="8" s="1"/>
  <c r="AG10" i="8" s="1"/>
  <c r="AG11" i="8" s="1"/>
  <c r="AG12" i="8" s="1"/>
  <c r="AG13" i="8" s="1"/>
  <c r="AG14" i="8" s="1"/>
  <c r="AG15" i="8" s="1"/>
  <c r="AG16" i="8" s="1"/>
  <c r="AG17" i="8" s="1"/>
  <c r="AG18" i="8" s="1"/>
  <c r="AG19" i="8" s="1"/>
  <c r="AG20" i="8" s="1"/>
  <c r="AG21" i="8" s="1"/>
  <c r="AG22" i="8" s="1"/>
  <c r="AG23" i="8" s="1"/>
  <c r="AG24" i="8" s="1"/>
  <c r="AG25" i="8" s="1"/>
  <c r="AG26" i="8" s="1"/>
  <c r="AG27" i="8" s="1"/>
  <c r="AG28" i="8" s="1"/>
  <c r="AG29" i="8" s="1"/>
  <c r="AG30" i="8" s="1"/>
  <c r="AG31" i="8" s="1"/>
  <c r="AG32" i="8" s="1"/>
  <c r="AG33" i="8" s="1"/>
  <c r="AG34" i="8" s="1"/>
  <c r="AG35" i="8" s="1"/>
  <c r="AG36" i="8" s="1"/>
  <c r="AG37" i="8" s="1"/>
  <c r="AG38" i="8" s="1"/>
  <c r="AG39" i="8" s="1"/>
  <c r="AG40" i="8" s="1"/>
  <c r="AG41" i="8" s="1"/>
  <c r="AG42" i="8" s="1"/>
  <c r="AG43" i="8" s="1"/>
  <c r="AD4" i="8"/>
  <c r="AD5" i="8" s="1"/>
  <c r="AD6" i="8" s="1"/>
  <c r="AD7" i="8" s="1"/>
  <c r="AD8" i="8" s="1"/>
  <c r="AD9" i="8" s="1"/>
  <c r="AD10" i="8" s="1"/>
  <c r="AD11" i="8" s="1"/>
  <c r="AD12" i="8" s="1"/>
  <c r="AD13" i="8" s="1"/>
  <c r="AD14" i="8" s="1"/>
  <c r="AD15" i="8" s="1"/>
  <c r="AD16" i="8" s="1"/>
  <c r="AD17" i="8" s="1"/>
  <c r="AD18" i="8" s="1"/>
  <c r="AD19" i="8" s="1"/>
  <c r="AD20" i="8" s="1"/>
  <c r="AD21" i="8" s="1"/>
  <c r="AD22" i="8" s="1"/>
  <c r="AD23" i="8" s="1"/>
  <c r="AD24" i="8" s="1"/>
  <c r="AD25" i="8" s="1"/>
  <c r="AD26" i="8" s="1"/>
  <c r="AD27" i="8" s="1"/>
  <c r="AD28" i="8" s="1"/>
  <c r="AD29" i="8" s="1"/>
  <c r="AD30" i="8" s="1"/>
  <c r="AD31" i="8" s="1"/>
  <c r="AD32" i="8" s="1"/>
  <c r="AD33" i="8" s="1"/>
  <c r="AD34" i="8" s="1"/>
  <c r="AD35" i="8" s="1"/>
  <c r="AD36" i="8" s="1"/>
  <c r="AD37" i="8" s="1"/>
  <c r="AD38" i="8" s="1"/>
  <c r="AD39" i="8" s="1"/>
  <c r="AD40" i="8" s="1"/>
  <c r="AD41" i="8" s="1"/>
  <c r="AD42" i="8" s="1"/>
  <c r="AD43" i="8" s="1"/>
  <c r="AE4" i="8"/>
  <c r="AE5" i="8" s="1"/>
  <c r="AE6" i="8" s="1"/>
  <c r="AE7" i="8" s="1"/>
  <c r="AE8" i="8" s="1"/>
  <c r="AE9" i="8" s="1"/>
  <c r="AE10" i="8" s="1"/>
  <c r="AE11" i="8" s="1"/>
  <c r="AE12" i="8" s="1"/>
  <c r="AE13" i="8" s="1"/>
  <c r="AE14" i="8" s="1"/>
  <c r="AE15" i="8" s="1"/>
  <c r="AE16" i="8" s="1"/>
  <c r="AE17" i="8" s="1"/>
  <c r="AE18" i="8" s="1"/>
  <c r="AE19" i="8" s="1"/>
  <c r="AE20" i="8" s="1"/>
  <c r="AE21" i="8" s="1"/>
  <c r="AE22" i="8" s="1"/>
  <c r="AE23" i="8" s="1"/>
  <c r="AE24" i="8" s="1"/>
  <c r="AE25" i="8" s="1"/>
  <c r="AE26" i="8" s="1"/>
  <c r="AE27" i="8" s="1"/>
  <c r="AE28" i="8" s="1"/>
  <c r="AE29" i="8" s="1"/>
  <c r="AE30" i="8" s="1"/>
  <c r="AE31" i="8" s="1"/>
  <c r="AE32" i="8" s="1"/>
  <c r="AE33" i="8" s="1"/>
  <c r="AE34" i="8" s="1"/>
  <c r="AE35" i="8" s="1"/>
  <c r="AE36" i="8" s="1"/>
  <c r="AE37" i="8" s="1"/>
  <c r="AE38" i="8" s="1"/>
  <c r="AE39" i="8" s="1"/>
  <c r="AE40" i="8" s="1"/>
  <c r="AE41" i="8" s="1"/>
  <c r="AE42" i="8" s="1"/>
  <c r="AE43" i="8" s="1"/>
  <c r="AF4" i="8"/>
  <c r="AF5" i="8" s="1"/>
  <c r="AF6" i="8" s="1"/>
  <c r="AF7" i="8" s="1"/>
  <c r="AF8" i="8" s="1"/>
  <c r="AF9" i="8" s="1"/>
  <c r="AF10" i="8" s="1"/>
  <c r="AF11" i="8" s="1"/>
  <c r="AF12" i="8" s="1"/>
  <c r="AF13" i="8" s="1"/>
  <c r="AF14" i="8" s="1"/>
  <c r="AF15" i="8" s="1"/>
  <c r="AF16" i="8" s="1"/>
  <c r="AF17" i="8" s="1"/>
  <c r="AF18" i="8" s="1"/>
  <c r="AF19" i="8" s="1"/>
  <c r="AF20" i="8" s="1"/>
  <c r="AF21" i="8" s="1"/>
  <c r="AF22" i="8" s="1"/>
  <c r="AF23" i="8" s="1"/>
  <c r="AF24" i="8" s="1"/>
  <c r="AF25" i="8" s="1"/>
  <c r="AF26" i="8" s="1"/>
  <c r="AF27" i="8" s="1"/>
  <c r="AF28" i="8" s="1"/>
  <c r="AF29" i="8" s="1"/>
  <c r="AF30" i="8" s="1"/>
  <c r="AF31" i="8" s="1"/>
  <c r="AF32" i="8" s="1"/>
  <c r="AF33" i="8" s="1"/>
  <c r="AF34" i="8" s="1"/>
  <c r="AF35" i="8" s="1"/>
  <c r="AF36" i="8" s="1"/>
  <c r="AF37" i="8" s="1"/>
  <c r="AF38" i="8" s="1"/>
  <c r="AF39" i="8" s="1"/>
  <c r="AF40" i="8" s="1"/>
  <c r="AF41" i="8" s="1"/>
  <c r="AF42" i="8" s="1"/>
  <c r="AF43" i="8" s="1"/>
  <c r="AC4" i="8"/>
  <c r="AC5" i="8" s="1"/>
  <c r="AC6" i="8" s="1"/>
  <c r="AC7" i="8" s="1"/>
  <c r="AC8" i="8" s="1"/>
  <c r="AC9" i="8" s="1"/>
  <c r="AC10" i="8" s="1"/>
  <c r="AC11" i="8" s="1"/>
  <c r="AC12" i="8" s="1"/>
  <c r="AC13" i="8" s="1"/>
  <c r="AC14" i="8" s="1"/>
  <c r="AC15" i="8" s="1"/>
  <c r="AC16" i="8" s="1"/>
  <c r="AC17" i="8" s="1"/>
  <c r="AC18" i="8" s="1"/>
  <c r="AC19" i="8" s="1"/>
  <c r="AC20" i="8" s="1"/>
  <c r="AC21" i="8" s="1"/>
  <c r="AC22" i="8" s="1"/>
  <c r="AC23" i="8" s="1"/>
  <c r="AC24" i="8" s="1"/>
  <c r="AC25" i="8" s="1"/>
  <c r="AC26" i="8" s="1"/>
  <c r="AC27" i="8" s="1"/>
  <c r="AC28" i="8" s="1"/>
  <c r="AC29" i="8" s="1"/>
  <c r="AC30" i="8" s="1"/>
  <c r="AC31" i="8" s="1"/>
  <c r="AC32" i="8" s="1"/>
  <c r="AC33" i="8" s="1"/>
  <c r="AC34" i="8" s="1"/>
  <c r="AC35" i="8" s="1"/>
  <c r="AC36" i="8" s="1"/>
  <c r="AC37" i="8" s="1"/>
  <c r="AC38" i="8" s="1"/>
  <c r="AC39" i="8" s="1"/>
  <c r="AC40" i="8" s="1"/>
  <c r="AC41" i="8" s="1"/>
  <c r="AC42" i="8" s="1"/>
  <c r="AC43" i="8" s="1"/>
  <c r="Z4" i="8"/>
  <c r="Z5" i="8" s="1"/>
  <c r="Z6" i="8" s="1"/>
  <c r="Z7" i="8" s="1"/>
  <c r="Z8" i="8" s="1"/>
  <c r="Z9" i="8" s="1"/>
  <c r="Z10" i="8" s="1"/>
  <c r="Z11" i="8" s="1"/>
  <c r="Z12" i="8" s="1"/>
  <c r="Z13" i="8" s="1"/>
  <c r="Z14" i="8" s="1"/>
  <c r="Z15" i="8" s="1"/>
  <c r="Z16" i="8" s="1"/>
  <c r="Z17" i="8" s="1"/>
  <c r="Z18" i="8" s="1"/>
  <c r="Z19" i="8" s="1"/>
  <c r="Z20" i="8" s="1"/>
  <c r="Z21" i="8" s="1"/>
  <c r="Z22" i="8" s="1"/>
  <c r="Z23" i="8" s="1"/>
  <c r="Z24" i="8" s="1"/>
  <c r="Z25" i="8" s="1"/>
  <c r="Z26" i="8" s="1"/>
  <c r="Z27" i="8" s="1"/>
  <c r="Z28" i="8" s="1"/>
  <c r="Z29" i="8" s="1"/>
  <c r="Z30" i="8" s="1"/>
  <c r="Z31" i="8" s="1"/>
  <c r="Z32" i="8" s="1"/>
  <c r="Z33" i="8" s="1"/>
  <c r="Z34" i="8" s="1"/>
  <c r="Z35" i="8" s="1"/>
  <c r="Z36" i="8" s="1"/>
  <c r="Z37" i="8" s="1"/>
  <c r="Z38" i="8" s="1"/>
  <c r="Z39" i="8" s="1"/>
  <c r="Z40" i="8" s="1"/>
  <c r="Z41" i="8" s="1"/>
  <c r="Z42" i="8" s="1"/>
  <c r="Z43" i="8" s="1"/>
  <c r="AA4" i="8"/>
  <c r="AA5" i="8" s="1"/>
  <c r="AA6" i="8" s="1"/>
  <c r="AA7" i="8" s="1"/>
  <c r="AA8" i="8" s="1"/>
  <c r="AA9" i="8" s="1"/>
  <c r="AA10" i="8" s="1"/>
  <c r="AA11" i="8" s="1"/>
  <c r="AA12" i="8" s="1"/>
  <c r="AA13" i="8" s="1"/>
  <c r="AA14" i="8" s="1"/>
  <c r="AA15" i="8" s="1"/>
  <c r="AA16" i="8" s="1"/>
  <c r="AA17" i="8" s="1"/>
  <c r="AA18" i="8" s="1"/>
  <c r="AA19" i="8" s="1"/>
  <c r="AA20" i="8" s="1"/>
  <c r="AA21" i="8" s="1"/>
  <c r="AA22" i="8" s="1"/>
  <c r="AA23" i="8" s="1"/>
  <c r="AA24" i="8" s="1"/>
  <c r="AA25" i="8" s="1"/>
  <c r="AA26" i="8" s="1"/>
  <c r="AA27" i="8" s="1"/>
  <c r="AA28" i="8" s="1"/>
  <c r="AA29" i="8" s="1"/>
  <c r="AA30" i="8" s="1"/>
  <c r="AA31" i="8" s="1"/>
  <c r="AA32" i="8" s="1"/>
  <c r="AA33" i="8" s="1"/>
  <c r="AA34" i="8" s="1"/>
  <c r="AA35" i="8" s="1"/>
  <c r="AA36" i="8" s="1"/>
  <c r="AA37" i="8" s="1"/>
  <c r="AA38" i="8" s="1"/>
  <c r="AA39" i="8" s="1"/>
  <c r="AA40" i="8" s="1"/>
  <c r="AA41" i="8" s="1"/>
  <c r="AA42" i="8" s="1"/>
  <c r="AA43" i="8" s="1"/>
  <c r="AB4" i="8"/>
  <c r="AB5" i="8" s="1"/>
  <c r="AB6" i="8" s="1"/>
  <c r="AB7" i="8" s="1"/>
  <c r="AB8" i="8" s="1"/>
  <c r="AB9" i="8" s="1"/>
  <c r="AB10" i="8" s="1"/>
  <c r="AB11" i="8" s="1"/>
  <c r="AB12" i="8" s="1"/>
  <c r="AB13" i="8" s="1"/>
  <c r="AB14" i="8" s="1"/>
  <c r="AB15" i="8" s="1"/>
  <c r="AB16" i="8" s="1"/>
  <c r="AB17" i="8" s="1"/>
  <c r="AB18" i="8" s="1"/>
  <c r="AB19" i="8" s="1"/>
  <c r="AB20" i="8" s="1"/>
  <c r="AB21" i="8" s="1"/>
  <c r="AB22" i="8" s="1"/>
  <c r="AB23" i="8" s="1"/>
  <c r="AB24" i="8" s="1"/>
  <c r="AB25" i="8" s="1"/>
  <c r="AB26" i="8" s="1"/>
  <c r="AB27" i="8" s="1"/>
  <c r="AB28" i="8" s="1"/>
  <c r="AB29" i="8" s="1"/>
  <c r="AB30" i="8" s="1"/>
  <c r="AB31" i="8" s="1"/>
  <c r="AB32" i="8" s="1"/>
  <c r="AB33" i="8" s="1"/>
  <c r="AB34" i="8" s="1"/>
  <c r="AB35" i="8" s="1"/>
  <c r="AB36" i="8" s="1"/>
  <c r="AB37" i="8" s="1"/>
  <c r="AB38" i="8" s="1"/>
  <c r="AB39" i="8" s="1"/>
  <c r="AB40" i="8" s="1"/>
  <c r="AB41" i="8" s="1"/>
  <c r="AB42" i="8" s="1"/>
  <c r="AB43" i="8" s="1"/>
  <c r="Y4" i="8"/>
  <c r="Y5" i="8" s="1"/>
  <c r="Y6" i="8" s="1"/>
  <c r="Y7" i="8" s="1"/>
  <c r="Y8" i="8" s="1"/>
  <c r="Y9" i="8" s="1"/>
  <c r="Y10" i="8" s="1"/>
  <c r="Y11" i="8" s="1"/>
  <c r="Y12" i="8" s="1"/>
  <c r="Y13" i="8" s="1"/>
  <c r="Y14" i="8" s="1"/>
  <c r="Y15" i="8" s="1"/>
  <c r="Y16" i="8" s="1"/>
  <c r="Y17" i="8" s="1"/>
  <c r="Y18" i="8" s="1"/>
  <c r="Y19" i="8" s="1"/>
  <c r="Y20" i="8" s="1"/>
  <c r="Y21" i="8" s="1"/>
  <c r="Y22" i="8" s="1"/>
  <c r="Y23" i="8" s="1"/>
  <c r="Y24" i="8" s="1"/>
  <c r="Y25" i="8" s="1"/>
  <c r="Y26" i="8" s="1"/>
  <c r="Y27" i="8" s="1"/>
  <c r="Y28" i="8" s="1"/>
  <c r="Y29" i="8" s="1"/>
  <c r="Y30" i="8" s="1"/>
  <c r="Y31" i="8" s="1"/>
  <c r="Y32" i="8" s="1"/>
  <c r="Y33" i="8" s="1"/>
  <c r="Y34" i="8" s="1"/>
  <c r="Y35" i="8" s="1"/>
  <c r="Y36" i="8" s="1"/>
  <c r="Y37" i="8" s="1"/>
  <c r="Y38" i="8" s="1"/>
  <c r="Y39" i="8" s="1"/>
  <c r="Y40" i="8" s="1"/>
  <c r="Y41" i="8" s="1"/>
  <c r="Y42" i="8" s="1"/>
  <c r="Y43" i="8" s="1"/>
  <c r="V4" i="8"/>
  <c r="V5" i="8" s="1"/>
  <c r="V6" i="8" s="1"/>
  <c r="V7" i="8" s="1"/>
  <c r="V8" i="8" s="1"/>
  <c r="V9" i="8" s="1"/>
  <c r="V10" i="8" s="1"/>
  <c r="V11" i="8" s="1"/>
  <c r="V12" i="8" s="1"/>
  <c r="V13" i="8" s="1"/>
  <c r="V14" i="8" s="1"/>
  <c r="V15" i="8" s="1"/>
  <c r="V16" i="8" s="1"/>
  <c r="V17" i="8" s="1"/>
  <c r="V18" i="8" s="1"/>
  <c r="V19" i="8" s="1"/>
  <c r="V20" i="8" s="1"/>
  <c r="V21" i="8" s="1"/>
  <c r="V22" i="8" s="1"/>
  <c r="V23" i="8" s="1"/>
  <c r="V24" i="8" s="1"/>
  <c r="V25" i="8" s="1"/>
  <c r="V26" i="8" s="1"/>
  <c r="V27" i="8" s="1"/>
  <c r="V28" i="8" s="1"/>
  <c r="V29" i="8" s="1"/>
  <c r="V30" i="8" s="1"/>
  <c r="V31" i="8" s="1"/>
  <c r="V32" i="8" s="1"/>
  <c r="V33" i="8" s="1"/>
  <c r="V34" i="8" s="1"/>
  <c r="V35" i="8" s="1"/>
  <c r="V36" i="8" s="1"/>
  <c r="V37" i="8" s="1"/>
  <c r="V38" i="8" s="1"/>
  <c r="V39" i="8" s="1"/>
  <c r="V40" i="8" s="1"/>
  <c r="V41" i="8" s="1"/>
  <c r="V42" i="8" s="1"/>
  <c r="V43" i="8" s="1"/>
  <c r="W4" i="8"/>
  <c r="W5" i="8" s="1"/>
  <c r="W6" i="8" s="1"/>
  <c r="W7" i="8" s="1"/>
  <c r="W8" i="8" s="1"/>
  <c r="W9" i="8" s="1"/>
  <c r="W10" i="8" s="1"/>
  <c r="W11" i="8" s="1"/>
  <c r="W12" i="8" s="1"/>
  <c r="W13" i="8" s="1"/>
  <c r="W14" i="8" s="1"/>
  <c r="W15" i="8" s="1"/>
  <c r="W16" i="8" s="1"/>
  <c r="W17" i="8" s="1"/>
  <c r="W18" i="8" s="1"/>
  <c r="W19" i="8" s="1"/>
  <c r="W20" i="8" s="1"/>
  <c r="W21" i="8" s="1"/>
  <c r="W22" i="8" s="1"/>
  <c r="W23" i="8" s="1"/>
  <c r="W24" i="8" s="1"/>
  <c r="W25" i="8" s="1"/>
  <c r="W26" i="8" s="1"/>
  <c r="W27" i="8" s="1"/>
  <c r="W28" i="8" s="1"/>
  <c r="W29" i="8" s="1"/>
  <c r="W30" i="8" s="1"/>
  <c r="W31" i="8" s="1"/>
  <c r="W32" i="8" s="1"/>
  <c r="W33" i="8" s="1"/>
  <c r="W34" i="8" s="1"/>
  <c r="W35" i="8" s="1"/>
  <c r="W36" i="8" s="1"/>
  <c r="W37" i="8" s="1"/>
  <c r="W38" i="8" s="1"/>
  <c r="W39" i="8" s="1"/>
  <c r="W40" i="8" s="1"/>
  <c r="W41" i="8" s="1"/>
  <c r="W42" i="8" s="1"/>
  <c r="W43" i="8" s="1"/>
  <c r="X4" i="8"/>
  <c r="X5" i="8" s="1"/>
  <c r="X6" i="8" s="1"/>
  <c r="X7" i="8" s="1"/>
  <c r="X8" i="8" s="1"/>
  <c r="X9" i="8" s="1"/>
  <c r="X10" i="8" s="1"/>
  <c r="X11" i="8" s="1"/>
  <c r="X12" i="8" s="1"/>
  <c r="X13" i="8" s="1"/>
  <c r="X14" i="8" s="1"/>
  <c r="X15" i="8" s="1"/>
  <c r="X16" i="8" s="1"/>
  <c r="X17" i="8" s="1"/>
  <c r="X18" i="8" s="1"/>
  <c r="X19" i="8" s="1"/>
  <c r="X20" i="8" s="1"/>
  <c r="X21" i="8" s="1"/>
  <c r="X22" i="8" s="1"/>
  <c r="X23" i="8" s="1"/>
  <c r="X24" i="8" s="1"/>
  <c r="X25" i="8" s="1"/>
  <c r="X26" i="8" s="1"/>
  <c r="X27" i="8" s="1"/>
  <c r="X28" i="8" s="1"/>
  <c r="X29" i="8" s="1"/>
  <c r="X30" i="8" s="1"/>
  <c r="X31" i="8" s="1"/>
  <c r="X32" i="8" s="1"/>
  <c r="X33" i="8" s="1"/>
  <c r="X34" i="8" s="1"/>
  <c r="X35" i="8" s="1"/>
  <c r="X36" i="8" s="1"/>
  <c r="X37" i="8" s="1"/>
  <c r="X38" i="8" s="1"/>
  <c r="X39" i="8" s="1"/>
  <c r="X40" i="8" s="1"/>
  <c r="X41" i="8" s="1"/>
  <c r="X42" i="8" s="1"/>
  <c r="X43" i="8" s="1"/>
  <c r="U4" i="8"/>
  <c r="U5" i="8" s="1"/>
  <c r="U6" i="8" s="1"/>
  <c r="U7" i="8" s="1"/>
  <c r="U8" i="8" s="1"/>
  <c r="U9" i="8" s="1"/>
  <c r="U10" i="8" s="1"/>
  <c r="U11" i="8" s="1"/>
  <c r="U12" i="8" s="1"/>
  <c r="U13" i="8" s="1"/>
  <c r="U14" i="8" s="1"/>
  <c r="U15" i="8" s="1"/>
  <c r="U16" i="8" s="1"/>
  <c r="U17" i="8" s="1"/>
  <c r="U18" i="8" s="1"/>
  <c r="U19" i="8" s="1"/>
  <c r="U20" i="8" s="1"/>
  <c r="U21" i="8" s="1"/>
  <c r="U22" i="8" s="1"/>
  <c r="U23" i="8" s="1"/>
  <c r="U24" i="8" s="1"/>
  <c r="U25" i="8" s="1"/>
  <c r="U26" i="8" s="1"/>
  <c r="U27" i="8" s="1"/>
  <c r="U28" i="8" s="1"/>
  <c r="U29" i="8" s="1"/>
  <c r="U30" i="8" s="1"/>
  <c r="U31" i="8" s="1"/>
  <c r="U32" i="8" s="1"/>
  <c r="U33" i="8" s="1"/>
  <c r="U34" i="8" s="1"/>
  <c r="U35" i="8" s="1"/>
  <c r="U36" i="8" s="1"/>
  <c r="U37" i="8" s="1"/>
  <c r="U38" i="8" s="1"/>
  <c r="U39" i="8" s="1"/>
  <c r="U40" i="8" s="1"/>
  <c r="U41" i="8" s="1"/>
  <c r="U42" i="8" s="1"/>
  <c r="U43" i="8" s="1"/>
  <c r="R4" i="8"/>
  <c r="R5" i="8" s="1"/>
  <c r="R6" i="8" s="1"/>
  <c r="R7" i="8" s="1"/>
  <c r="R8" i="8" s="1"/>
  <c r="R9" i="8" s="1"/>
  <c r="R10" i="8" s="1"/>
  <c r="R11" i="8" s="1"/>
  <c r="R12" i="8" s="1"/>
  <c r="R13" i="8" s="1"/>
  <c r="R14" i="8" s="1"/>
  <c r="R15" i="8" s="1"/>
  <c r="R16" i="8" s="1"/>
  <c r="R17" i="8" s="1"/>
  <c r="R18" i="8" s="1"/>
  <c r="R19" i="8" s="1"/>
  <c r="R20" i="8" s="1"/>
  <c r="R21" i="8" s="1"/>
  <c r="R22" i="8" s="1"/>
  <c r="R23" i="8" s="1"/>
  <c r="R24" i="8" s="1"/>
  <c r="R25" i="8" s="1"/>
  <c r="R26" i="8" s="1"/>
  <c r="R27" i="8" s="1"/>
  <c r="R28" i="8" s="1"/>
  <c r="R29" i="8" s="1"/>
  <c r="R30" i="8" s="1"/>
  <c r="R31" i="8" s="1"/>
  <c r="R32" i="8" s="1"/>
  <c r="R33" i="8" s="1"/>
  <c r="R34" i="8" s="1"/>
  <c r="R35" i="8" s="1"/>
  <c r="R36" i="8" s="1"/>
  <c r="R37" i="8" s="1"/>
  <c r="R38" i="8" s="1"/>
  <c r="R39" i="8" s="1"/>
  <c r="R40" i="8" s="1"/>
  <c r="R41" i="8" s="1"/>
  <c r="R42" i="8" s="1"/>
  <c r="R43" i="8" s="1"/>
  <c r="S4" i="8"/>
  <c r="S5" i="8" s="1"/>
  <c r="S6" i="8" s="1"/>
  <c r="S7" i="8" s="1"/>
  <c r="S8" i="8" s="1"/>
  <c r="S9" i="8" s="1"/>
  <c r="S10" i="8" s="1"/>
  <c r="S11" i="8" s="1"/>
  <c r="S12" i="8" s="1"/>
  <c r="S13" i="8" s="1"/>
  <c r="S14" i="8" s="1"/>
  <c r="S15" i="8" s="1"/>
  <c r="S16" i="8" s="1"/>
  <c r="S17" i="8" s="1"/>
  <c r="S18" i="8" s="1"/>
  <c r="S19" i="8" s="1"/>
  <c r="S20" i="8" s="1"/>
  <c r="S21" i="8" s="1"/>
  <c r="S22" i="8" s="1"/>
  <c r="S23" i="8" s="1"/>
  <c r="S24" i="8" s="1"/>
  <c r="S25" i="8" s="1"/>
  <c r="S26" i="8" s="1"/>
  <c r="S27" i="8" s="1"/>
  <c r="S28" i="8" s="1"/>
  <c r="S29" i="8" s="1"/>
  <c r="S30" i="8" s="1"/>
  <c r="S31" i="8" s="1"/>
  <c r="S32" i="8" s="1"/>
  <c r="S33" i="8" s="1"/>
  <c r="S34" i="8" s="1"/>
  <c r="S35" i="8" s="1"/>
  <c r="S36" i="8" s="1"/>
  <c r="S37" i="8" s="1"/>
  <c r="S38" i="8" s="1"/>
  <c r="S39" i="8" s="1"/>
  <c r="S40" i="8" s="1"/>
  <c r="S41" i="8" s="1"/>
  <c r="S42" i="8" s="1"/>
  <c r="S43" i="8" s="1"/>
  <c r="T4" i="8"/>
  <c r="T5" i="8" s="1"/>
  <c r="T6" i="8" s="1"/>
  <c r="T7" i="8" s="1"/>
  <c r="T8" i="8" s="1"/>
  <c r="T9" i="8" s="1"/>
  <c r="T10" i="8" s="1"/>
  <c r="T11" i="8" s="1"/>
  <c r="T12" i="8" s="1"/>
  <c r="T13" i="8" s="1"/>
  <c r="T14" i="8" s="1"/>
  <c r="T15" i="8" s="1"/>
  <c r="T16" i="8" s="1"/>
  <c r="T17" i="8" s="1"/>
  <c r="T18" i="8" s="1"/>
  <c r="T19" i="8" s="1"/>
  <c r="T20" i="8" s="1"/>
  <c r="T21" i="8" s="1"/>
  <c r="T22" i="8" s="1"/>
  <c r="T23" i="8" s="1"/>
  <c r="T24" i="8" s="1"/>
  <c r="T25" i="8" s="1"/>
  <c r="T26" i="8" s="1"/>
  <c r="T27" i="8" s="1"/>
  <c r="T28" i="8" s="1"/>
  <c r="T29" i="8" s="1"/>
  <c r="T30" i="8" s="1"/>
  <c r="T31" i="8" s="1"/>
  <c r="T32" i="8" s="1"/>
  <c r="T33" i="8" s="1"/>
  <c r="T34" i="8" s="1"/>
  <c r="T35" i="8" s="1"/>
  <c r="T36" i="8" s="1"/>
  <c r="T37" i="8" s="1"/>
  <c r="T38" i="8" s="1"/>
  <c r="T39" i="8" s="1"/>
  <c r="T40" i="8" s="1"/>
  <c r="T41" i="8" s="1"/>
  <c r="T42" i="8" s="1"/>
  <c r="T43" i="8" s="1"/>
  <c r="Q4" i="8"/>
  <c r="Q5" i="8" s="1"/>
  <c r="Q6" i="8" s="1"/>
  <c r="Q7" i="8" s="1"/>
  <c r="Q8" i="8" s="1"/>
  <c r="Q9" i="8" s="1"/>
  <c r="Q10" i="8" s="1"/>
  <c r="Q11" i="8" s="1"/>
  <c r="Q12" i="8" s="1"/>
  <c r="Q13" i="8" s="1"/>
  <c r="Q14" i="8" s="1"/>
  <c r="Q15" i="8" s="1"/>
  <c r="Q16" i="8" s="1"/>
  <c r="Q17" i="8" s="1"/>
  <c r="Q18" i="8" s="1"/>
  <c r="Q19" i="8" s="1"/>
  <c r="Q20" i="8" s="1"/>
  <c r="Q21" i="8" s="1"/>
  <c r="Q22" i="8" s="1"/>
  <c r="Q23" i="8" s="1"/>
  <c r="Q24" i="8" s="1"/>
  <c r="Q25" i="8" s="1"/>
  <c r="Q26" i="8" s="1"/>
  <c r="Q27" i="8" s="1"/>
  <c r="Q28" i="8" s="1"/>
  <c r="Q29" i="8" s="1"/>
  <c r="Q30" i="8" s="1"/>
  <c r="Q31" i="8" s="1"/>
  <c r="Q32" i="8" s="1"/>
  <c r="Q33" i="8" s="1"/>
  <c r="Q34" i="8" s="1"/>
  <c r="Q35" i="8" s="1"/>
  <c r="Q36" i="8" s="1"/>
  <c r="Q37" i="8" s="1"/>
  <c r="Q38" i="8" s="1"/>
  <c r="Q39" i="8" s="1"/>
  <c r="Q40" i="8" s="1"/>
  <c r="Q41" i="8" s="1"/>
  <c r="Q42" i="8" s="1"/>
  <c r="Q43" i="8" s="1"/>
  <c r="N4" i="8"/>
  <c r="N5" i="8" s="1"/>
  <c r="N6" i="8" s="1"/>
  <c r="N7" i="8" s="1"/>
  <c r="N8" i="8" s="1"/>
  <c r="N9" i="8" s="1"/>
  <c r="N10" i="8" s="1"/>
  <c r="N11" i="8" s="1"/>
  <c r="N12" i="8" s="1"/>
  <c r="N13" i="8" s="1"/>
  <c r="N14" i="8" s="1"/>
  <c r="N15" i="8" s="1"/>
  <c r="N16" i="8" s="1"/>
  <c r="N17" i="8" s="1"/>
  <c r="N18" i="8" s="1"/>
  <c r="N19" i="8" s="1"/>
  <c r="N20" i="8" s="1"/>
  <c r="N21" i="8" s="1"/>
  <c r="N22" i="8" s="1"/>
  <c r="N23" i="8" s="1"/>
  <c r="N24" i="8" s="1"/>
  <c r="N25" i="8" s="1"/>
  <c r="N26" i="8" s="1"/>
  <c r="N27" i="8" s="1"/>
  <c r="N28" i="8" s="1"/>
  <c r="N29" i="8" s="1"/>
  <c r="N30" i="8" s="1"/>
  <c r="N31" i="8" s="1"/>
  <c r="N32" i="8" s="1"/>
  <c r="N33" i="8" s="1"/>
  <c r="N34" i="8" s="1"/>
  <c r="N35" i="8" s="1"/>
  <c r="N36" i="8" s="1"/>
  <c r="N37" i="8" s="1"/>
  <c r="N38" i="8" s="1"/>
  <c r="N39" i="8" s="1"/>
  <c r="N40" i="8" s="1"/>
  <c r="N41" i="8" s="1"/>
  <c r="N42" i="8" s="1"/>
  <c r="N43" i="8" s="1"/>
  <c r="O4" i="8"/>
  <c r="O5" i="8" s="1"/>
  <c r="O6" i="8" s="1"/>
  <c r="O7" i="8" s="1"/>
  <c r="O8" i="8" s="1"/>
  <c r="O9" i="8" s="1"/>
  <c r="O10" i="8" s="1"/>
  <c r="O11" i="8" s="1"/>
  <c r="O12" i="8" s="1"/>
  <c r="O13" i="8" s="1"/>
  <c r="O14" i="8" s="1"/>
  <c r="O15" i="8" s="1"/>
  <c r="O16" i="8" s="1"/>
  <c r="O17" i="8" s="1"/>
  <c r="O18" i="8" s="1"/>
  <c r="O19" i="8" s="1"/>
  <c r="O20" i="8" s="1"/>
  <c r="O21" i="8" s="1"/>
  <c r="O22" i="8" s="1"/>
  <c r="O23" i="8" s="1"/>
  <c r="O24" i="8" s="1"/>
  <c r="O25" i="8" s="1"/>
  <c r="O26" i="8" s="1"/>
  <c r="O27" i="8" s="1"/>
  <c r="O28" i="8" s="1"/>
  <c r="O29" i="8" s="1"/>
  <c r="O30" i="8" s="1"/>
  <c r="O31" i="8" s="1"/>
  <c r="O32" i="8" s="1"/>
  <c r="O33" i="8" s="1"/>
  <c r="O34" i="8" s="1"/>
  <c r="O35" i="8" s="1"/>
  <c r="O36" i="8" s="1"/>
  <c r="O37" i="8" s="1"/>
  <c r="O38" i="8" s="1"/>
  <c r="O39" i="8" s="1"/>
  <c r="O40" i="8" s="1"/>
  <c r="O41" i="8" s="1"/>
  <c r="O42" i="8" s="1"/>
  <c r="O43" i="8" s="1"/>
  <c r="P4" i="8"/>
  <c r="P5" i="8" s="1"/>
  <c r="P6" i="8" s="1"/>
  <c r="P7" i="8" s="1"/>
  <c r="P8" i="8" s="1"/>
  <c r="P9" i="8" s="1"/>
  <c r="P10" i="8" s="1"/>
  <c r="P11" i="8" s="1"/>
  <c r="P12" i="8" s="1"/>
  <c r="P13" i="8" s="1"/>
  <c r="P14" i="8" s="1"/>
  <c r="P15" i="8" s="1"/>
  <c r="P16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34" i="8" s="1"/>
  <c r="P35" i="8" s="1"/>
  <c r="P36" i="8" s="1"/>
  <c r="P37" i="8" s="1"/>
  <c r="P38" i="8" s="1"/>
  <c r="P39" i="8" s="1"/>
  <c r="P40" i="8" s="1"/>
  <c r="P41" i="8" s="1"/>
  <c r="P42" i="8" s="1"/>
  <c r="P43" i="8" s="1"/>
  <c r="M4" i="8"/>
  <c r="M5" i="8" s="1"/>
  <c r="M6" i="8" s="1"/>
  <c r="M7" i="8" s="1"/>
  <c r="M8" i="8" s="1"/>
  <c r="M9" i="8" s="1"/>
  <c r="M10" i="8" s="1"/>
  <c r="M11" i="8" s="1"/>
  <c r="M12" i="8" s="1"/>
  <c r="M13" i="8" s="1"/>
  <c r="M14" i="8" s="1"/>
  <c r="M15" i="8" s="1"/>
  <c r="M16" i="8" s="1"/>
  <c r="M17" i="8" s="1"/>
  <c r="M18" i="8" s="1"/>
  <c r="M19" i="8" s="1"/>
  <c r="M20" i="8" s="1"/>
  <c r="M21" i="8" s="1"/>
  <c r="M22" i="8" s="1"/>
  <c r="M23" i="8" s="1"/>
  <c r="M24" i="8" s="1"/>
  <c r="M25" i="8" s="1"/>
  <c r="M26" i="8" s="1"/>
  <c r="M27" i="8" s="1"/>
  <c r="M28" i="8" s="1"/>
  <c r="M29" i="8" s="1"/>
  <c r="M30" i="8" s="1"/>
  <c r="M31" i="8" s="1"/>
  <c r="M32" i="8" s="1"/>
  <c r="M33" i="8" s="1"/>
  <c r="M34" i="8" s="1"/>
  <c r="M35" i="8" s="1"/>
  <c r="M36" i="8" s="1"/>
  <c r="M37" i="8" s="1"/>
  <c r="M38" i="8" s="1"/>
  <c r="M39" i="8" s="1"/>
  <c r="M40" i="8" s="1"/>
  <c r="M41" i="8" s="1"/>
  <c r="M42" i="8" s="1"/>
  <c r="M43" i="8" s="1"/>
  <c r="J4" i="8"/>
  <c r="J5" i="8" s="1"/>
  <c r="J6" i="8" s="1"/>
  <c r="J7" i="8" s="1"/>
  <c r="J8" i="8" s="1"/>
  <c r="J9" i="8" s="1"/>
  <c r="J10" i="8" s="1"/>
  <c r="J11" i="8" s="1"/>
  <c r="J12" i="8" s="1"/>
  <c r="J13" i="8" s="1"/>
  <c r="J14" i="8" s="1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J35" i="8" s="1"/>
  <c r="J36" i="8" s="1"/>
  <c r="J37" i="8" s="1"/>
  <c r="J38" i="8" s="1"/>
  <c r="J39" i="8" s="1"/>
  <c r="J40" i="8" s="1"/>
  <c r="J41" i="8" s="1"/>
  <c r="J42" i="8" s="1"/>
  <c r="J43" i="8" s="1"/>
  <c r="K4" i="8"/>
  <c r="K5" i="8" s="1"/>
  <c r="K6" i="8" s="1"/>
  <c r="K7" i="8" s="1"/>
  <c r="K8" i="8" s="1"/>
  <c r="K9" i="8" s="1"/>
  <c r="K10" i="8" s="1"/>
  <c r="K11" i="8" s="1"/>
  <c r="K12" i="8" s="1"/>
  <c r="K13" i="8" s="1"/>
  <c r="K14" i="8" s="1"/>
  <c r="K15" i="8" s="1"/>
  <c r="K16" i="8" s="1"/>
  <c r="K17" i="8" s="1"/>
  <c r="K18" i="8" s="1"/>
  <c r="K19" i="8" s="1"/>
  <c r="K20" i="8" s="1"/>
  <c r="K21" i="8" s="1"/>
  <c r="K22" i="8" s="1"/>
  <c r="K23" i="8" s="1"/>
  <c r="K24" i="8" s="1"/>
  <c r="K25" i="8" s="1"/>
  <c r="K26" i="8" s="1"/>
  <c r="K27" i="8" s="1"/>
  <c r="K28" i="8" s="1"/>
  <c r="K29" i="8" s="1"/>
  <c r="K30" i="8" s="1"/>
  <c r="K31" i="8" s="1"/>
  <c r="K32" i="8" s="1"/>
  <c r="K33" i="8" s="1"/>
  <c r="K34" i="8" s="1"/>
  <c r="K35" i="8" s="1"/>
  <c r="K36" i="8" s="1"/>
  <c r="K37" i="8" s="1"/>
  <c r="K38" i="8" s="1"/>
  <c r="K39" i="8" s="1"/>
  <c r="K40" i="8" s="1"/>
  <c r="K41" i="8" s="1"/>
  <c r="K42" i="8" s="1"/>
  <c r="K43" i="8" s="1"/>
  <c r="L4" i="8"/>
  <c r="L5" i="8" s="1"/>
  <c r="L6" i="8" s="1"/>
  <c r="L7" i="8" s="1"/>
  <c r="L8" i="8" s="1"/>
  <c r="L9" i="8" s="1"/>
  <c r="L10" i="8" s="1"/>
  <c r="L11" i="8" s="1"/>
  <c r="L12" i="8" s="1"/>
  <c r="L13" i="8" s="1"/>
  <c r="L14" i="8" s="1"/>
  <c r="L15" i="8" s="1"/>
  <c r="L16" i="8" s="1"/>
  <c r="L17" i="8" s="1"/>
  <c r="L18" i="8" s="1"/>
  <c r="L19" i="8" s="1"/>
  <c r="L20" i="8" s="1"/>
  <c r="L21" i="8" s="1"/>
  <c r="L22" i="8" s="1"/>
  <c r="L23" i="8" s="1"/>
  <c r="L24" i="8" s="1"/>
  <c r="L25" i="8" s="1"/>
  <c r="L26" i="8" s="1"/>
  <c r="L27" i="8" s="1"/>
  <c r="L28" i="8" s="1"/>
  <c r="L29" i="8" s="1"/>
  <c r="L30" i="8" s="1"/>
  <c r="L31" i="8" s="1"/>
  <c r="L32" i="8" s="1"/>
  <c r="L33" i="8" s="1"/>
  <c r="L34" i="8" s="1"/>
  <c r="L35" i="8" s="1"/>
  <c r="L36" i="8" s="1"/>
  <c r="L37" i="8" s="1"/>
  <c r="L38" i="8" s="1"/>
  <c r="L39" i="8" s="1"/>
  <c r="L40" i="8" s="1"/>
  <c r="L41" i="8" s="1"/>
  <c r="L42" i="8" s="1"/>
  <c r="L43" i="8" s="1"/>
  <c r="I4" i="8"/>
  <c r="I5" i="8" s="1"/>
  <c r="I6" i="8" s="1"/>
  <c r="I7" i="8" s="1"/>
  <c r="I8" i="8" s="1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I37" i="8" s="1"/>
  <c r="I38" i="8" s="1"/>
  <c r="I39" i="8" s="1"/>
  <c r="I40" i="8" s="1"/>
  <c r="I41" i="8" s="1"/>
  <c r="I42" i="8" s="1"/>
  <c r="I43" i="8" s="1"/>
  <c r="F4" i="8"/>
  <c r="G4" i="8"/>
  <c r="H4" i="8"/>
  <c r="E4" i="8"/>
  <c r="B4" i="8"/>
  <c r="C4" i="8"/>
  <c r="D4" i="8"/>
  <c r="A4" i="8"/>
  <c r="AG28" i="9" l="1"/>
  <c r="AF26" i="9"/>
  <c r="AH22" i="9"/>
  <c r="AF23" i="9"/>
  <c r="AF24" i="9"/>
  <c r="AF19" i="9"/>
  <c r="AH24" i="9"/>
  <c r="AF25" i="9"/>
  <c r="AH13" i="9"/>
  <c r="AG19" i="9"/>
  <c r="AH19" i="9"/>
  <c r="AR6" i="6"/>
  <c r="AR7" i="6" s="1"/>
  <c r="AR8" i="6" s="1"/>
  <c r="AR9" i="6" s="1"/>
  <c r="AR10" i="6" s="1"/>
  <c r="AR11" i="6" s="1"/>
  <c r="AR12" i="6" s="1"/>
  <c r="AR13" i="6" s="1"/>
  <c r="AR14" i="6" s="1"/>
  <c r="AR15" i="6" s="1"/>
  <c r="AR16" i="6" s="1"/>
  <c r="AR17" i="6" s="1"/>
  <c r="AR18" i="6" s="1"/>
  <c r="AR19" i="6" s="1"/>
  <c r="AR20" i="6" s="1"/>
  <c r="AR21" i="6" s="1"/>
  <c r="AR22" i="6" s="1"/>
  <c r="AR23" i="6" s="1"/>
  <c r="AR24" i="6" s="1"/>
  <c r="AR25" i="6" s="1"/>
  <c r="AR26" i="6" s="1"/>
  <c r="AR27" i="6" s="1"/>
  <c r="AR28" i="6" s="1"/>
  <c r="AR29" i="6" s="1"/>
  <c r="AR30" i="6" s="1"/>
  <c r="AR31" i="6" s="1"/>
  <c r="AR32" i="6" s="1"/>
  <c r="AR33" i="6" s="1"/>
  <c r="AR34" i="6" s="1"/>
  <c r="AR35" i="6" s="1"/>
  <c r="AR36" i="6" s="1"/>
  <c r="AR37" i="6" s="1"/>
  <c r="AR38" i="6" s="1"/>
  <c r="AR39" i="6" s="1"/>
  <c r="AR40" i="6" s="1"/>
  <c r="AR41" i="6" s="1"/>
  <c r="AR42" i="6" s="1"/>
  <c r="AR43" i="6" s="1"/>
  <c r="AR44" i="6" s="1"/>
  <c r="AR45" i="6" s="1"/>
  <c r="AH17" i="9"/>
  <c r="AF15" i="9"/>
  <c r="AF20" i="9"/>
  <c r="AG5" i="9"/>
  <c r="AG15" i="9"/>
  <c r="AF17" i="9"/>
  <c r="AG20" i="9"/>
  <c r="AF22" i="9"/>
  <c r="AF13" i="9"/>
  <c r="AH15" i="9"/>
  <c r="AG17" i="9"/>
  <c r="AH20" i="9"/>
  <c r="AG22" i="9"/>
  <c r="AH5" i="9"/>
  <c r="AF9" i="9"/>
  <c r="AF11" i="9"/>
  <c r="AG11" i="9"/>
  <c r="AH11" i="9"/>
  <c r="AG9" i="9"/>
  <c r="AH9" i="9"/>
  <c r="AF16" i="15"/>
  <c r="AG16" i="15"/>
  <c r="AH11" i="20"/>
  <c r="AG12" i="20"/>
  <c r="AI12" i="20"/>
  <c r="AF11" i="20"/>
  <c r="AF10" i="20"/>
  <c r="AH10" i="20"/>
  <c r="AF9" i="20"/>
  <c r="AH9" i="20"/>
  <c r="AF8" i="22"/>
  <c r="AG8" i="22"/>
  <c r="AH8" i="22"/>
  <c r="AG6" i="22"/>
  <c r="AF6" i="22"/>
  <c r="AH6" i="22"/>
  <c r="AI37" i="6"/>
  <c r="AI45" i="6"/>
  <c r="AG37" i="6"/>
  <c r="AH45" i="6"/>
  <c r="AI42" i="6"/>
  <c r="AF37" i="6"/>
  <c r="AG45" i="6"/>
  <c r="AH30" i="6"/>
  <c r="AI30" i="6"/>
  <c r="AG30" i="6"/>
  <c r="AI28" i="6"/>
  <c r="AH28" i="6"/>
  <c r="AI26" i="6"/>
  <c r="AI25" i="6"/>
  <c r="AH9" i="22"/>
  <c r="AG9" i="22"/>
  <c r="AF9" i="22"/>
  <c r="AH11" i="22"/>
  <c r="AG11" i="22"/>
  <c r="AF11" i="22"/>
  <c r="AH13" i="22"/>
  <c r="AG13" i="22"/>
  <c r="AF13" i="22"/>
  <c r="AH7" i="22"/>
  <c r="AG7" i="22"/>
  <c r="AF7" i="22"/>
  <c r="AH5" i="22"/>
  <c r="AG5" i="22"/>
  <c r="AF5" i="22"/>
  <c r="AG15" i="22"/>
  <c r="AF15" i="22"/>
  <c r="AI10" i="22"/>
  <c r="AI12" i="22"/>
  <c r="AI15" i="22"/>
  <c r="AF14" i="22"/>
  <c r="AI17" i="22"/>
  <c r="AI19" i="22"/>
  <c r="AI21" i="22"/>
  <c r="AH16" i="22"/>
  <c r="AF17" i="22"/>
  <c r="AH18" i="22"/>
  <c r="AF19" i="22"/>
  <c r="AH20" i="22"/>
  <c r="AF21" i="22"/>
  <c r="AH22" i="22"/>
  <c r="AF23" i="22"/>
  <c r="AH23" i="22"/>
  <c r="AH39" i="22"/>
  <c r="AG39" i="22"/>
  <c r="AF39" i="22"/>
  <c r="AI39" i="22"/>
  <c r="AG25" i="22"/>
  <c r="AG27" i="22"/>
  <c r="AG29" i="22"/>
  <c r="AI30" i="22"/>
  <c r="AG31" i="22"/>
  <c r="AI32" i="22"/>
  <c r="AG33" i="22"/>
  <c r="AH37" i="22"/>
  <c r="AG37" i="22"/>
  <c r="AF37" i="22"/>
  <c r="AH45" i="22"/>
  <c r="AG45" i="22"/>
  <c r="AF45" i="22"/>
  <c r="AH35" i="22"/>
  <c r="AG35" i="22"/>
  <c r="AF35" i="22"/>
  <c r="AH43" i="22"/>
  <c r="AG43" i="22"/>
  <c r="AF43" i="22"/>
  <c r="AI35" i="22"/>
  <c r="AH41" i="22"/>
  <c r="AG41" i="22"/>
  <c r="AF41" i="22"/>
  <c r="AI43" i="22"/>
  <c r="AH34" i="22"/>
  <c r="AH36" i="22"/>
  <c r="AH38" i="22"/>
  <c r="AH40" i="22"/>
  <c r="AH42" i="22"/>
  <c r="AH44" i="22"/>
  <c r="AI34" i="22"/>
  <c r="AI36" i="22"/>
  <c r="AI38" i="22"/>
  <c r="AI40" i="22"/>
  <c r="AI42" i="22"/>
  <c r="AI44" i="22"/>
  <c r="AF5" i="21"/>
  <c r="AF7" i="21"/>
  <c r="AF9" i="21"/>
  <c r="AF11" i="21"/>
  <c r="AH27" i="21"/>
  <c r="AG27" i="21"/>
  <c r="AF27" i="21"/>
  <c r="AI27" i="21"/>
  <c r="AI5" i="21"/>
  <c r="AI7" i="21"/>
  <c r="AI11" i="21"/>
  <c r="AH29" i="21"/>
  <c r="AG29" i="21"/>
  <c r="AF29" i="21"/>
  <c r="AI29" i="21"/>
  <c r="AG5" i="21"/>
  <c r="AI6" i="21"/>
  <c r="AG7" i="21"/>
  <c r="AI8" i="21"/>
  <c r="AG9" i="21"/>
  <c r="AI10" i="21"/>
  <c r="AG11" i="21"/>
  <c r="AF13" i="21"/>
  <c r="AG33" i="21"/>
  <c r="AI33" i="21"/>
  <c r="AH33" i="21"/>
  <c r="AF33" i="21"/>
  <c r="AI9" i="21"/>
  <c r="AG12" i="21"/>
  <c r="AG13" i="21"/>
  <c r="AG14" i="21"/>
  <c r="AF14" i="21"/>
  <c r="AH31" i="21"/>
  <c r="AG31" i="21"/>
  <c r="AF31" i="21"/>
  <c r="AI31" i="21"/>
  <c r="AI16" i="21"/>
  <c r="AI18" i="21"/>
  <c r="AI20" i="21"/>
  <c r="AI22" i="21"/>
  <c r="AH15" i="21"/>
  <c r="AF16" i="21"/>
  <c r="AH17" i="21"/>
  <c r="AF18" i="21"/>
  <c r="AH19" i="21"/>
  <c r="AF20" i="21"/>
  <c r="AH21" i="21"/>
  <c r="AF22" i="21"/>
  <c r="AH23" i="21"/>
  <c r="AH25" i="21"/>
  <c r="AG25" i="21"/>
  <c r="AF25" i="21"/>
  <c r="AH41" i="21"/>
  <c r="AG41" i="21"/>
  <c r="AF41" i="21"/>
  <c r="AI41" i="21"/>
  <c r="AH28" i="21"/>
  <c r="AH30" i="21"/>
  <c r="AH32" i="21"/>
  <c r="AH39" i="21"/>
  <c r="AG39" i="21"/>
  <c r="AF39" i="21"/>
  <c r="AH35" i="21"/>
  <c r="AG35" i="21"/>
  <c r="AF35" i="21"/>
  <c r="AH37" i="21"/>
  <c r="AG37" i="21"/>
  <c r="AF37" i="21"/>
  <c r="AH45" i="21"/>
  <c r="AG45" i="21"/>
  <c r="AF45" i="21"/>
  <c r="AI37" i="21"/>
  <c r="AH43" i="21"/>
  <c r="AG43" i="21"/>
  <c r="AF43" i="21"/>
  <c r="AI45" i="21"/>
  <c r="AH34" i="21"/>
  <c r="AH36" i="21"/>
  <c r="AH38" i="21"/>
  <c r="AH40" i="21"/>
  <c r="AH42" i="21"/>
  <c r="AH44" i="21"/>
  <c r="AI38" i="21"/>
  <c r="AI40" i="21"/>
  <c r="AI42" i="21"/>
  <c r="AI44" i="21"/>
  <c r="AH17" i="20"/>
  <c r="AG17" i="20"/>
  <c r="AF17" i="20"/>
  <c r="AI5" i="20"/>
  <c r="AG6" i="20"/>
  <c r="AI7" i="20"/>
  <c r="AG8" i="20"/>
  <c r="AI9" i="20"/>
  <c r="AG10" i="20"/>
  <c r="AI11" i="20"/>
  <c r="AH15" i="20"/>
  <c r="AG15" i="20"/>
  <c r="AF15" i="20"/>
  <c r="AI17" i="20"/>
  <c r="AF23" i="20"/>
  <c r="AI23" i="20"/>
  <c r="AH23" i="20"/>
  <c r="AG23" i="20"/>
  <c r="AH13" i="20"/>
  <c r="AF13" i="20"/>
  <c r="AH21" i="20"/>
  <c r="AG21" i="20"/>
  <c r="AF21" i="20"/>
  <c r="AH12" i="20"/>
  <c r="AG13" i="20"/>
  <c r="AH19" i="20"/>
  <c r="AG19" i="20"/>
  <c r="AF19" i="20"/>
  <c r="AI21" i="20"/>
  <c r="AH14" i="20"/>
  <c r="AH16" i="20"/>
  <c r="AH18" i="20"/>
  <c r="AH20" i="20"/>
  <c r="AH22" i="20"/>
  <c r="AF24" i="20"/>
  <c r="AH24" i="20"/>
  <c r="AH25" i="20"/>
  <c r="AF25" i="20"/>
  <c r="AF26" i="20"/>
  <c r="AH26" i="20"/>
  <c r="AH27" i="20"/>
  <c r="AG27" i="20"/>
  <c r="AF27" i="20"/>
  <c r="AH29" i="20"/>
  <c r="AG29" i="20"/>
  <c r="AF29" i="20"/>
  <c r="AH31" i="20"/>
  <c r="AG31" i="20"/>
  <c r="AF31" i="20"/>
  <c r="AH33" i="20"/>
  <c r="AG33" i="20"/>
  <c r="AF33" i="20"/>
  <c r="AI14" i="20"/>
  <c r="AI16" i="20"/>
  <c r="AI18" i="20"/>
  <c r="AI20" i="20"/>
  <c r="AI22" i="20"/>
  <c r="AI33" i="20"/>
  <c r="AI24" i="20"/>
  <c r="AI25" i="20"/>
  <c r="AI26" i="20"/>
  <c r="AH43" i="20"/>
  <c r="AG43" i="20"/>
  <c r="AF43" i="20"/>
  <c r="AH28" i="20"/>
  <c r="AH30" i="20"/>
  <c r="AH32" i="20"/>
  <c r="AI43" i="20"/>
  <c r="AH45" i="20"/>
  <c r="AG45" i="20"/>
  <c r="AF45" i="20"/>
  <c r="AH37" i="20"/>
  <c r="AG37" i="20"/>
  <c r="AF37" i="20"/>
  <c r="AH39" i="20"/>
  <c r="AG39" i="20"/>
  <c r="AF39" i="20"/>
  <c r="AH35" i="20"/>
  <c r="AG35" i="20"/>
  <c r="AF35" i="20"/>
  <c r="AI39" i="20"/>
  <c r="AH41" i="20"/>
  <c r="AG41" i="20"/>
  <c r="AF41" i="20"/>
  <c r="AH34" i="20"/>
  <c r="AH36" i="20"/>
  <c r="AH38" i="20"/>
  <c r="AI34" i="20"/>
  <c r="AI36" i="20"/>
  <c r="AH23" i="19"/>
  <c r="AG23" i="19"/>
  <c r="AF23" i="19"/>
  <c r="AH37" i="19"/>
  <c r="AG37" i="19"/>
  <c r="AF37" i="19"/>
  <c r="AI37" i="19"/>
  <c r="AI5" i="19"/>
  <c r="AG6" i="19"/>
  <c r="AI7" i="19"/>
  <c r="AG8" i="19"/>
  <c r="AI9" i="19"/>
  <c r="AG10" i="19"/>
  <c r="AI11" i="19"/>
  <c r="AG12" i="19"/>
  <c r="AI13" i="19"/>
  <c r="AG14" i="19"/>
  <c r="AH15" i="19"/>
  <c r="AF15" i="19"/>
  <c r="AH21" i="19"/>
  <c r="AG21" i="19"/>
  <c r="AF21" i="19"/>
  <c r="AI23" i="19"/>
  <c r="AH6" i="19"/>
  <c r="AH8" i="19"/>
  <c r="AH10" i="19"/>
  <c r="AH12" i="19"/>
  <c r="AH14" i="19"/>
  <c r="AG15" i="19"/>
  <c r="AH19" i="19"/>
  <c r="AG19" i="19"/>
  <c r="AF19" i="19"/>
  <c r="AI21" i="19"/>
  <c r="AH17" i="19"/>
  <c r="AG17" i="19"/>
  <c r="AF17" i="19"/>
  <c r="AH28" i="19"/>
  <c r="AG28" i="19"/>
  <c r="AF28" i="19"/>
  <c r="AI28" i="19"/>
  <c r="AH16" i="19"/>
  <c r="AH18" i="19"/>
  <c r="AH20" i="19"/>
  <c r="AH22" i="19"/>
  <c r="AH24" i="19"/>
  <c r="AH30" i="19"/>
  <c r="AG30" i="19"/>
  <c r="AF30" i="19"/>
  <c r="AH35" i="19"/>
  <c r="AG35" i="19"/>
  <c r="AF35" i="19"/>
  <c r="AI35" i="19"/>
  <c r="AI16" i="19"/>
  <c r="AI18" i="19"/>
  <c r="AI20" i="19"/>
  <c r="AI22" i="19"/>
  <c r="AH32" i="19"/>
  <c r="AG32" i="19"/>
  <c r="AF32" i="19"/>
  <c r="AH26" i="19"/>
  <c r="AG26" i="19"/>
  <c r="AF26" i="19"/>
  <c r="AI32" i="19"/>
  <c r="AH39" i="19"/>
  <c r="AG39" i="19"/>
  <c r="AF39" i="19"/>
  <c r="AI39" i="19"/>
  <c r="AH45" i="19"/>
  <c r="AG45" i="19"/>
  <c r="AF45" i="19"/>
  <c r="AH43" i="19"/>
  <c r="AG43" i="19"/>
  <c r="AF43" i="19"/>
  <c r="AH41" i="19"/>
  <c r="AG41" i="19"/>
  <c r="AF41" i="19"/>
  <c r="AI43" i="19"/>
  <c r="AH34" i="19"/>
  <c r="AH36" i="19"/>
  <c r="AH38" i="19"/>
  <c r="AH40" i="19"/>
  <c r="AH42" i="19"/>
  <c r="AH44" i="19"/>
  <c r="AI40" i="19"/>
  <c r="AI42" i="19"/>
  <c r="AI44" i="19"/>
  <c r="AG15" i="18"/>
  <c r="AF15" i="18"/>
  <c r="AG6" i="18"/>
  <c r="AG8" i="18"/>
  <c r="AG10" i="18"/>
  <c r="AG12" i="18"/>
  <c r="AH15" i="18"/>
  <c r="AI15" i="18"/>
  <c r="AG17" i="18"/>
  <c r="AF17" i="18"/>
  <c r="AH25" i="18"/>
  <c r="AG25" i="18"/>
  <c r="AF25" i="18"/>
  <c r="AI25" i="18"/>
  <c r="AH33" i="18"/>
  <c r="AG33" i="18"/>
  <c r="AF33" i="18"/>
  <c r="AI33" i="18"/>
  <c r="AI19" i="18"/>
  <c r="AI21" i="18"/>
  <c r="AI23" i="18"/>
  <c r="AH31" i="18"/>
  <c r="AG31" i="18"/>
  <c r="AF31" i="18"/>
  <c r="AF42" i="18"/>
  <c r="AH42" i="18"/>
  <c r="AG42" i="18"/>
  <c r="AI42" i="18"/>
  <c r="AF19" i="18"/>
  <c r="AH20" i="18"/>
  <c r="AF21" i="18"/>
  <c r="AH22" i="18"/>
  <c r="AF23" i="18"/>
  <c r="AH29" i="18"/>
  <c r="AG29" i="18"/>
  <c r="AF29" i="18"/>
  <c r="AI31" i="18"/>
  <c r="AH27" i="18"/>
  <c r="AG27" i="18"/>
  <c r="AF27" i="18"/>
  <c r="AH24" i="18"/>
  <c r="AH26" i="18"/>
  <c r="AH28" i="18"/>
  <c r="AH30" i="18"/>
  <c r="AH32" i="18"/>
  <c r="AF38" i="18"/>
  <c r="AH38" i="18"/>
  <c r="AG38" i="18"/>
  <c r="AF40" i="18"/>
  <c r="AH40" i="18"/>
  <c r="AG40" i="18"/>
  <c r="AI24" i="18"/>
  <c r="AI26" i="18"/>
  <c r="AI28" i="18"/>
  <c r="AI30" i="18"/>
  <c r="AI32" i="18"/>
  <c r="AF36" i="18"/>
  <c r="AH36" i="18"/>
  <c r="AG36" i="18"/>
  <c r="AI40" i="18"/>
  <c r="AF34" i="18"/>
  <c r="AH34" i="18"/>
  <c r="AG34" i="18"/>
  <c r="AI36" i="18"/>
  <c r="AI35" i="18"/>
  <c r="AI37" i="18"/>
  <c r="AI39" i="18"/>
  <c r="AI41" i="18"/>
  <c r="AI43" i="18"/>
  <c r="AI45" i="18"/>
  <c r="AF35" i="18"/>
  <c r="AF37" i="18"/>
  <c r="AF41" i="18"/>
  <c r="AG43" i="18"/>
  <c r="AG45" i="18"/>
  <c r="AI5" i="17"/>
  <c r="AI7" i="17"/>
  <c r="AI9" i="17"/>
  <c r="AI11" i="17"/>
  <c r="AG12" i="17"/>
  <c r="AI13" i="17"/>
  <c r="AI15" i="17"/>
  <c r="AI17" i="17"/>
  <c r="AI19" i="17"/>
  <c r="AF5" i="17"/>
  <c r="AH6" i="17"/>
  <c r="AF7" i="17"/>
  <c r="AH8" i="17"/>
  <c r="AF9" i="17"/>
  <c r="AH10" i="17"/>
  <c r="AF11" i="17"/>
  <c r="AH12" i="17"/>
  <c r="AF13" i="17"/>
  <c r="AH14" i="17"/>
  <c r="AF15" i="17"/>
  <c r="AH16" i="17"/>
  <c r="AF17" i="17"/>
  <c r="AH18" i="17"/>
  <c r="AF19" i="17"/>
  <c r="AH20" i="17"/>
  <c r="AH30" i="17"/>
  <c r="AG30" i="17"/>
  <c r="AH41" i="17"/>
  <c r="AI41" i="17"/>
  <c r="AG41" i="17"/>
  <c r="AI22" i="17"/>
  <c r="AI24" i="17"/>
  <c r="AI26" i="17"/>
  <c r="AI28" i="17"/>
  <c r="AF30" i="17"/>
  <c r="AH32" i="17"/>
  <c r="AG32" i="17"/>
  <c r="AF36" i="17"/>
  <c r="AH36" i="17"/>
  <c r="AG36" i="17"/>
  <c r="AF41" i="17"/>
  <c r="AH43" i="17"/>
  <c r="AG43" i="17"/>
  <c r="AI43" i="17"/>
  <c r="AF43" i="17"/>
  <c r="AI36" i="17"/>
  <c r="AH37" i="17"/>
  <c r="AI37" i="17"/>
  <c r="AG37" i="17"/>
  <c r="AI32" i="17"/>
  <c r="AF40" i="17"/>
  <c r="AH40" i="17"/>
  <c r="AG40" i="17"/>
  <c r="AI29" i="17"/>
  <c r="AI31" i="17"/>
  <c r="AI33" i="17"/>
  <c r="AH45" i="17"/>
  <c r="AG45" i="17"/>
  <c r="AF45" i="17"/>
  <c r="AI44" i="17"/>
  <c r="AI5" i="16"/>
  <c r="AI7" i="16"/>
  <c r="AI9" i="16"/>
  <c r="AI11" i="16"/>
  <c r="AI13" i="16"/>
  <c r="AG14" i="16"/>
  <c r="AG16" i="16"/>
  <c r="AG18" i="16"/>
  <c r="AG20" i="16"/>
  <c r="AF5" i="16"/>
  <c r="AF7" i="16"/>
  <c r="AF9" i="16"/>
  <c r="AF11" i="16"/>
  <c r="AF13" i="16"/>
  <c r="AH39" i="16"/>
  <c r="AG39" i="16"/>
  <c r="AF39" i="16"/>
  <c r="AI39" i="16"/>
  <c r="AI22" i="16"/>
  <c r="AI24" i="16"/>
  <c r="AI26" i="16"/>
  <c r="AG27" i="16"/>
  <c r="AI28" i="16"/>
  <c r="AG29" i="16"/>
  <c r="AI30" i="16"/>
  <c r="AG31" i="16"/>
  <c r="AI32" i="16"/>
  <c r="AG33" i="16"/>
  <c r="AH37" i="16"/>
  <c r="AG37" i="16"/>
  <c r="AF37" i="16"/>
  <c r="AH45" i="16"/>
  <c r="AG45" i="16"/>
  <c r="AF45" i="16"/>
  <c r="AH35" i="16"/>
  <c r="AG35" i="16"/>
  <c r="AF35" i="16"/>
  <c r="AH43" i="16"/>
  <c r="AG43" i="16"/>
  <c r="AF43" i="16"/>
  <c r="AF34" i="16"/>
  <c r="AH34" i="16"/>
  <c r="AI35" i="16"/>
  <c r="AH41" i="16"/>
  <c r="AG41" i="16"/>
  <c r="AF41" i="16"/>
  <c r="AI43" i="16"/>
  <c r="AH36" i="16"/>
  <c r="AH38" i="16"/>
  <c r="AH40" i="16"/>
  <c r="AH42" i="16"/>
  <c r="AH44" i="16"/>
  <c r="AI36" i="16"/>
  <c r="AI38" i="16"/>
  <c r="AI40" i="16"/>
  <c r="AI42" i="16"/>
  <c r="AI44" i="16"/>
  <c r="AG5" i="15"/>
  <c r="AG7" i="15"/>
  <c r="AG9" i="15"/>
  <c r="AI11" i="15"/>
  <c r="AI5" i="15"/>
  <c r="AF11" i="15"/>
  <c r="AI13" i="15"/>
  <c r="AI15" i="15"/>
  <c r="AI17" i="15"/>
  <c r="AI19" i="15"/>
  <c r="AI21" i="15"/>
  <c r="AH39" i="15"/>
  <c r="AG39" i="15"/>
  <c r="AF39" i="15"/>
  <c r="AI39" i="15"/>
  <c r="AI24" i="15"/>
  <c r="AI26" i="15"/>
  <c r="AI28" i="15"/>
  <c r="AI30" i="15"/>
  <c r="AI32" i="15"/>
  <c r="AH35" i="15"/>
  <c r="AG35" i="15"/>
  <c r="AF35" i="15"/>
  <c r="AH37" i="15"/>
  <c r="AG37" i="15"/>
  <c r="AF37" i="15"/>
  <c r="AH45" i="15"/>
  <c r="AG45" i="15"/>
  <c r="AF45" i="15"/>
  <c r="AH43" i="15"/>
  <c r="AG43" i="15"/>
  <c r="AF43" i="15"/>
  <c r="AH41" i="15"/>
  <c r="AG41" i="15"/>
  <c r="AF41" i="15"/>
  <c r="AI43" i="15"/>
  <c r="AH38" i="15"/>
  <c r="AH40" i="15"/>
  <c r="AH42" i="15"/>
  <c r="AH44" i="15"/>
  <c r="AI34" i="15"/>
  <c r="AI36" i="15"/>
  <c r="AI38" i="15"/>
  <c r="AI40" i="15"/>
  <c r="AI42" i="15"/>
  <c r="AI44" i="15"/>
  <c r="AH24" i="14"/>
  <c r="AG24" i="14"/>
  <c r="AF24" i="14"/>
  <c r="AH33" i="14"/>
  <c r="AG33" i="14"/>
  <c r="AF33" i="14"/>
  <c r="AI33" i="14"/>
  <c r="AG6" i="14"/>
  <c r="AI7" i="14"/>
  <c r="AG8" i="14"/>
  <c r="AI9" i="14"/>
  <c r="AG10" i="14"/>
  <c r="AG12" i="14"/>
  <c r="AH22" i="14"/>
  <c r="AG22" i="14"/>
  <c r="AF22" i="14"/>
  <c r="AI24" i="14"/>
  <c r="AH6" i="14"/>
  <c r="AH8" i="14"/>
  <c r="AH10" i="14"/>
  <c r="AH12" i="14"/>
  <c r="AH16" i="14"/>
  <c r="AG16" i="14"/>
  <c r="AF16" i="14"/>
  <c r="AH18" i="14"/>
  <c r="AG18" i="14"/>
  <c r="AF18" i="14"/>
  <c r="AH20" i="14"/>
  <c r="AG20" i="14"/>
  <c r="AF20" i="14"/>
  <c r="AH14" i="14"/>
  <c r="AG14" i="14"/>
  <c r="AI18" i="14"/>
  <c r="AI20" i="14"/>
  <c r="AH25" i="14"/>
  <c r="AG25" i="14"/>
  <c r="AF25" i="14"/>
  <c r="AI25" i="14"/>
  <c r="AH21" i="14"/>
  <c r="AH23" i="14"/>
  <c r="AH31" i="14"/>
  <c r="AG31" i="14"/>
  <c r="AF31" i="14"/>
  <c r="AI15" i="14"/>
  <c r="AI17" i="14"/>
  <c r="AI19" i="14"/>
  <c r="AI21" i="14"/>
  <c r="AI23" i="14"/>
  <c r="AH29" i="14"/>
  <c r="AG29" i="14"/>
  <c r="AF29" i="14"/>
  <c r="AH27" i="14"/>
  <c r="AG27" i="14"/>
  <c r="AF27" i="14"/>
  <c r="AI29" i="14"/>
  <c r="AH39" i="14"/>
  <c r="AG39" i="14"/>
  <c r="AF39" i="14"/>
  <c r="AI39" i="14"/>
  <c r="AH26" i="14"/>
  <c r="AH28" i="14"/>
  <c r="AH30" i="14"/>
  <c r="AH32" i="14"/>
  <c r="AH37" i="14"/>
  <c r="AG37" i="14"/>
  <c r="AF37" i="14"/>
  <c r="AH45" i="14"/>
  <c r="AG45" i="14"/>
  <c r="AF45" i="14"/>
  <c r="AI26" i="14"/>
  <c r="AI28" i="14"/>
  <c r="AI30" i="14"/>
  <c r="AI32" i="14"/>
  <c r="AH35" i="14"/>
  <c r="AG35" i="14"/>
  <c r="AF35" i="14"/>
  <c r="AH43" i="14"/>
  <c r="AG43" i="14"/>
  <c r="AF43" i="14"/>
  <c r="AI35" i="14"/>
  <c r="AH41" i="14"/>
  <c r="AG41" i="14"/>
  <c r="AF41" i="14"/>
  <c r="AI43" i="14"/>
  <c r="AH34" i="14"/>
  <c r="AH36" i="14"/>
  <c r="AH38" i="14"/>
  <c r="AH40" i="14"/>
  <c r="AH42" i="14"/>
  <c r="AH44" i="14"/>
  <c r="AI34" i="14"/>
  <c r="AI36" i="14"/>
  <c r="AI38" i="14"/>
  <c r="AI40" i="14"/>
  <c r="AI42" i="14"/>
  <c r="AI44" i="14"/>
  <c r="AH16" i="13"/>
  <c r="AG22" i="13"/>
  <c r="AF22" i="13"/>
  <c r="AI10" i="13"/>
  <c r="AI16" i="13"/>
  <c r="AI6" i="13"/>
  <c r="AI12" i="13"/>
  <c r="AI14" i="13"/>
  <c r="AH5" i="13"/>
  <c r="AF6" i="13"/>
  <c r="AH7" i="13"/>
  <c r="AF8" i="13"/>
  <c r="AH9" i="13"/>
  <c r="AF10" i="13"/>
  <c r="AH11" i="13"/>
  <c r="AF12" i="13"/>
  <c r="AH13" i="13"/>
  <c r="AF14" i="13"/>
  <c r="AH15" i="13"/>
  <c r="AF16" i="13"/>
  <c r="AH17" i="13"/>
  <c r="AI18" i="13"/>
  <c r="AI22" i="13"/>
  <c r="AI8" i="13"/>
  <c r="AI24" i="13"/>
  <c r="AI26" i="13"/>
  <c r="AG39" i="13"/>
  <c r="AI39" i="13"/>
  <c r="AH39" i="13"/>
  <c r="AH41" i="13"/>
  <c r="AG41" i="13"/>
  <c r="AI41" i="13"/>
  <c r="AF24" i="13"/>
  <c r="AF26" i="13"/>
  <c r="AG28" i="13"/>
  <c r="AF28" i="13"/>
  <c r="AF39" i="13"/>
  <c r="AF41" i="13"/>
  <c r="AH43" i="13"/>
  <c r="AG43" i="13"/>
  <c r="AI43" i="13"/>
  <c r="AF43" i="13"/>
  <c r="AG26" i="13"/>
  <c r="AI27" i="13"/>
  <c r="AH28" i="13"/>
  <c r="AG30" i="13"/>
  <c r="AF30" i="13"/>
  <c r="AI28" i="13"/>
  <c r="AH30" i="13"/>
  <c r="AG32" i="13"/>
  <c r="AF32" i="13"/>
  <c r="AG37" i="13"/>
  <c r="AH37" i="13"/>
  <c r="AF37" i="13"/>
  <c r="AH29" i="13"/>
  <c r="AH31" i="13"/>
  <c r="AI33" i="13"/>
  <c r="AH45" i="13"/>
  <c r="AG45" i="13"/>
  <c r="AF45" i="13"/>
  <c r="AI42" i="13"/>
  <c r="AI44" i="13"/>
  <c r="AI5" i="12"/>
  <c r="AI7" i="12"/>
  <c r="AI9" i="12"/>
  <c r="AI11" i="12"/>
  <c r="AI13" i="12"/>
  <c r="AG14" i="12"/>
  <c r="AH17" i="12"/>
  <c r="AG17" i="12"/>
  <c r="AF17" i="12"/>
  <c r="AH19" i="12"/>
  <c r="AG19" i="12"/>
  <c r="AF19" i="12"/>
  <c r="AH21" i="12"/>
  <c r="AG21" i="12"/>
  <c r="AF21" i="12"/>
  <c r="AH23" i="12"/>
  <c r="AG23" i="12"/>
  <c r="AF23" i="12"/>
  <c r="AG24" i="12"/>
  <c r="AI24" i="12"/>
  <c r="AH24" i="12"/>
  <c r="AF24" i="12"/>
  <c r="AH37" i="12"/>
  <c r="AG37" i="12"/>
  <c r="AF37" i="12"/>
  <c r="AI37" i="12"/>
  <c r="AH16" i="12"/>
  <c r="AH18" i="12"/>
  <c r="AH20" i="12"/>
  <c r="AH22" i="12"/>
  <c r="AH26" i="12"/>
  <c r="AI28" i="12"/>
  <c r="AG30" i="12"/>
  <c r="AF30" i="12"/>
  <c r="AH30" i="12"/>
  <c r="AH35" i="12"/>
  <c r="AG35" i="12"/>
  <c r="AF35" i="12"/>
  <c r="AI35" i="12"/>
  <c r="AG32" i="12"/>
  <c r="AF32" i="12"/>
  <c r="AH32" i="12"/>
  <c r="AF28" i="12"/>
  <c r="AH39" i="12"/>
  <c r="AG39" i="12"/>
  <c r="AF39" i="12"/>
  <c r="AH41" i="12"/>
  <c r="AG41" i="12"/>
  <c r="AF41" i="12"/>
  <c r="AH43" i="12"/>
  <c r="AG43" i="12"/>
  <c r="AF43" i="12"/>
  <c r="AH45" i="12"/>
  <c r="AG45" i="12"/>
  <c r="AF45" i="12"/>
  <c r="AH34" i="12"/>
  <c r="AH36" i="12"/>
  <c r="AH38" i="12"/>
  <c r="AH40" i="12"/>
  <c r="AH42" i="12"/>
  <c r="AH44" i="12"/>
  <c r="AG8" i="11"/>
  <c r="AF8" i="11"/>
  <c r="AG12" i="11"/>
  <c r="AF12" i="11"/>
  <c r="AI6" i="11"/>
  <c r="AH8" i="11"/>
  <c r="AH12" i="11"/>
  <c r="AF6" i="11"/>
  <c r="AI8" i="11"/>
  <c r="AG10" i="11"/>
  <c r="AF10" i="11"/>
  <c r="AI12" i="11"/>
  <c r="AG16" i="11"/>
  <c r="AF16" i="11"/>
  <c r="AI16" i="11"/>
  <c r="AG22" i="11"/>
  <c r="AF22" i="11"/>
  <c r="AI22" i="11"/>
  <c r="AH22" i="11"/>
  <c r="AH10" i="11"/>
  <c r="AH16" i="11"/>
  <c r="AG18" i="11"/>
  <c r="AF18" i="11"/>
  <c r="AI18" i="11"/>
  <c r="AH18" i="11"/>
  <c r="AG14" i="11"/>
  <c r="AF14" i="11"/>
  <c r="AG20" i="11"/>
  <c r="AF20" i="11"/>
  <c r="AH15" i="11"/>
  <c r="AH17" i="11"/>
  <c r="AF25" i="11"/>
  <c r="AI28" i="11"/>
  <c r="AI30" i="11"/>
  <c r="AI32" i="11"/>
  <c r="AH45" i="11"/>
  <c r="AG45" i="11"/>
  <c r="AF45" i="11"/>
  <c r="AG32" i="11"/>
  <c r="AH35" i="11"/>
  <c r="AG35" i="11"/>
  <c r="AF35" i="11"/>
  <c r="AH37" i="11"/>
  <c r="AG37" i="11"/>
  <c r="AF37" i="11"/>
  <c r="AH39" i="11"/>
  <c r="AG39" i="11"/>
  <c r="AF39" i="11"/>
  <c r="AH41" i="11"/>
  <c r="AG41" i="11"/>
  <c r="AF41" i="11"/>
  <c r="AH43" i="11"/>
  <c r="AG43" i="11"/>
  <c r="AF43" i="11"/>
  <c r="AI45" i="11"/>
  <c r="AI43" i="11"/>
  <c r="AH34" i="11"/>
  <c r="AH36" i="11"/>
  <c r="AH38" i="11"/>
  <c r="AH40" i="11"/>
  <c r="AH42" i="11"/>
  <c r="AH44" i="11"/>
  <c r="AI44" i="11"/>
  <c r="AI9" i="10"/>
  <c r="AF5" i="10"/>
  <c r="AF7" i="10"/>
  <c r="AH8" i="10"/>
  <c r="AF9" i="10"/>
  <c r="AH10" i="10"/>
  <c r="AF11" i="10"/>
  <c r="AH12" i="10"/>
  <c r="AI11" i="10"/>
  <c r="AG5" i="10"/>
  <c r="AG7" i="10"/>
  <c r="AI8" i="10"/>
  <c r="AG9" i="10"/>
  <c r="AI10" i="10"/>
  <c r="AG11" i="10"/>
  <c r="AI12" i="10"/>
  <c r="AI5" i="10"/>
  <c r="AI7" i="10"/>
  <c r="AG14" i="10"/>
  <c r="AF14" i="10"/>
  <c r="AI16" i="10"/>
  <c r="AI18" i="10"/>
  <c r="AI20" i="10"/>
  <c r="AI22" i="10"/>
  <c r="AF16" i="10"/>
  <c r="AF18" i="10"/>
  <c r="AF20" i="10"/>
  <c r="AF22" i="10"/>
  <c r="AH39" i="10"/>
  <c r="AG39" i="10"/>
  <c r="AF39" i="10"/>
  <c r="AI24" i="10"/>
  <c r="AG25" i="10"/>
  <c r="AI26" i="10"/>
  <c r="AG27" i="10"/>
  <c r="AI28" i="10"/>
  <c r="AG29" i="10"/>
  <c r="AI30" i="10"/>
  <c r="AG31" i="10"/>
  <c r="AI32" i="10"/>
  <c r="AG33" i="10"/>
  <c r="AH37" i="10"/>
  <c r="AG37" i="10"/>
  <c r="AF37" i="10"/>
  <c r="AI39" i="10"/>
  <c r="AH45" i="10"/>
  <c r="AG45" i="10"/>
  <c r="AF45" i="10"/>
  <c r="AH35" i="10"/>
  <c r="AG35" i="10"/>
  <c r="AF35" i="10"/>
  <c r="AH43" i="10"/>
  <c r="AG43" i="10"/>
  <c r="AF43" i="10"/>
  <c r="AI35" i="10"/>
  <c r="AH41" i="10"/>
  <c r="AG41" i="10"/>
  <c r="AF41" i="10"/>
  <c r="AI43" i="10"/>
  <c r="AH34" i="10"/>
  <c r="AH36" i="10"/>
  <c r="AH38" i="10"/>
  <c r="AH40" i="10"/>
  <c r="AH42" i="10"/>
  <c r="AH44" i="10"/>
  <c r="AI34" i="10"/>
  <c r="AI36" i="10"/>
  <c r="AI38" i="10"/>
  <c r="AI40" i="10"/>
  <c r="AI42" i="10"/>
  <c r="AI44" i="10"/>
  <c r="AH7" i="9"/>
  <c r="AF7" i="9"/>
  <c r="AG7" i="9"/>
  <c r="AI27" i="6"/>
  <c r="AH12" i="9"/>
  <c r="AG12" i="9"/>
  <c r="AF12" i="9"/>
  <c r="AH10" i="9"/>
  <c r="AG10" i="9"/>
  <c r="AF10" i="9"/>
  <c r="AH6" i="9"/>
  <c r="AF6" i="9"/>
  <c r="AG6" i="9"/>
  <c r="AH14" i="9"/>
  <c r="AG14" i="9"/>
  <c r="AF14" i="9"/>
  <c r="AH8" i="9"/>
  <c r="AG8" i="9"/>
  <c r="AF8" i="9"/>
  <c r="AI18" i="9"/>
  <c r="AF18" i="9"/>
  <c r="AH21" i="9"/>
  <c r="AG21" i="9"/>
  <c r="AF16" i="9"/>
  <c r="AI5" i="9"/>
  <c r="AG16" i="9"/>
  <c r="AG18" i="9"/>
  <c r="AI21" i="9"/>
  <c r="AI16" i="9"/>
  <c r="AF21" i="9"/>
  <c r="AG23" i="9"/>
  <c r="AG25" i="9"/>
  <c r="AG27" i="9"/>
  <c r="AG29" i="9"/>
  <c r="AF29" i="9"/>
  <c r="AH35" i="9"/>
  <c r="AG35" i="9"/>
  <c r="AI35" i="9"/>
  <c r="AF35" i="9"/>
  <c r="AH23" i="9"/>
  <c r="AH25" i="9"/>
  <c r="AH27" i="9"/>
  <c r="AG31" i="9"/>
  <c r="AF31" i="9"/>
  <c r="AG33" i="9"/>
  <c r="AF33" i="9"/>
  <c r="AH41" i="9"/>
  <c r="AG41" i="9"/>
  <c r="AI41" i="9"/>
  <c r="AF41" i="9"/>
  <c r="AH43" i="9"/>
  <c r="AG43" i="9"/>
  <c r="AH28" i="9"/>
  <c r="AH30" i="9"/>
  <c r="AH32" i="9"/>
  <c r="AH37" i="9"/>
  <c r="AG37" i="9"/>
  <c r="AF43" i="9"/>
  <c r="AH45" i="9"/>
  <c r="AG45" i="9"/>
  <c r="AH39" i="9"/>
  <c r="AG39" i="9"/>
  <c r="AI43" i="9"/>
  <c r="AI34" i="9"/>
  <c r="AI36" i="9"/>
  <c r="AI38" i="9"/>
  <c r="AI40" i="9"/>
  <c r="AI42" i="9"/>
  <c r="AI44" i="9"/>
  <c r="AI39" i="6"/>
  <c r="AI33" i="6"/>
  <c r="AH32" i="6"/>
  <c r="AI31" i="6"/>
  <c r="AS5" i="6"/>
  <c r="AH26" i="6"/>
  <c r="AI35" i="6"/>
  <c r="AH33" i="6"/>
  <c r="AI32" i="6"/>
  <c r="AG26" i="6"/>
  <c r="AG41" i="6"/>
  <c r="AG22" i="6"/>
  <c r="AF41" i="6"/>
  <c r="AG39" i="6"/>
  <c r="AW5" i="6"/>
  <c r="AI24" i="6"/>
  <c r="AI22" i="6"/>
  <c r="AI21" i="6"/>
  <c r="AI29" i="6"/>
  <c r="AG28" i="6"/>
  <c r="AH27" i="6"/>
  <c r="AG24" i="6"/>
  <c r="AI23" i="6"/>
  <c r="AH29" i="6"/>
  <c r="AI43" i="6"/>
  <c r="AH42" i="6"/>
  <c r="AH38" i="6"/>
  <c r="AG35" i="6"/>
  <c r="AI34" i="6"/>
  <c r="AG33" i="6"/>
  <c r="AG32" i="6"/>
  <c r="AH31" i="6"/>
  <c r="AG43" i="6"/>
  <c r="AI41" i="6"/>
  <c r="AI40" i="6"/>
  <c r="AI36" i="6"/>
  <c r="AF35" i="6"/>
  <c r="AH34" i="6"/>
  <c r="AG31" i="6"/>
  <c r="AF43" i="6"/>
  <c r="AH40" i="6"/>
  <c r="AH36" i="6"/>
  <c r="AG34" i="6"/>
  <c r="AG42" i="6"/>
  <c r="AG40" i="6"/>
  <c r="AG38" i="6"/>
  <c r="AG36" i="6"/>
  <c r="AG29" i="6"/>
  <c r="AG27" i="6"/>
  <c r="AF25" i="6"/>
  <c r="AH24" i="6"/>
  <c r="AF23" i="6"/>
  <c r="AH22" i="6"/>
  <c r="AF21" i="6"/>
  <c r="AH25" i="6"/>
  <c r="AH23" i="6"/>
  <c r="AH21" i="6"/>
  <c r="AN6" i="6"/>
  <c r="AK17" i="6"/>
  <c r="AK6" i="6"/>
  <c r="AL6" i="6"/>
  <c r="AM6" i="6"/>
  <c r="AK16" i="6"/>
  <c r="AL17" i="6"/>
  <c r="AN17" i="6"/>
  <c r="AM17" i="6"/>
  <c r="AH11" i="6"/>
  <c r="AI5" i="6"/>
  <c r="AV5" i="6" s="1"/>
  <c r="AH5" i="6"/>
  <c r="AU5" i="6" s="1"/>
  <c r="AF11" i="6"/>
  <c r="AH6" i="6"/>
  <c r="AI7" i="6"/>
  <c r="AI11" i="6"/>
  <c r="AG7" i="6"/>
  <c r="AI9" i="6"/>
  <c r="AF7" i="6"/>
  <c r="AG6" i="6"/>
  <c r="AI10" i="6"/>
  <c r="AH9" i="6"/>
  <c r="AG10" i="6"/>
  <c r="AF9" i="6"/>
  <c r="AI6" i="6"/>
  <c r="AI20" i="6"/>
  <c r="AI8" i="6"/>
  <c r="AN13" i="8"/>
  <c r="AN14" i="8" s="1"/>
  <c r="AN15" i="8" s="1"/>
  <c r="AN13" i="6"/>
  <c r="AN12" i="6"/>
  <c r="AN11" i="6"/>
  <c r="AN10" i="6"/>
  <c r="AN9" i="6"/>
  <c r="AN8" i="6"/>
  <c r="AN7" i="6"/>
  <c r="AM13" i="8"/>
  <c r="AM14" i="8" s="1"/>
  <c r="AM15" i="8" s="1"/>
  <c r="AM13" i="6"/>
  <c r="AM12" i="6"/>
  <c r="AM11" i="6"/>
  <c r="AM10" i="6"/>
  <c r="AM9" i="6"/>
  <c r="AM8" i="6"/>
  <c r="AM7" i="6"/>
  <c r="AL13" i="8"/>
  <c r="AL14" i="8" s="1"/>
  <c r="AL15" i="8" s="1"/>
  <c r="AL13" i="6"/>
  <c r="AL12" i="6"/>
  <c r="AL11" i="6"/>
  <c r="AL10" i="6"/>
  <c r="AL9" i="6"/>
  <c r="AL8" i="6"/>
  <c r="AL7" i="6"/>
  <c r="AK13" i="8"/>
  <c r="AK14" i="8" s="1"/>
  <c r="AK15" i="8" s="1"/>
  <c r="AK16" i="8" s="1"/>
  <c r="AK17" i="8" s="1"/>
  <c r="AK18" i="8" s="1"/>
  <c r="AK19" i="8" s="1"/>
  <c r="AK20" i="8" s="1"/>
  <c r="AK21" i="8" s="1"/>
  <c r="AK22" i="8" s="1"/>
  <c r="AK23" i="8" s="1"/>
  <c r="AK24" i="8" s="1"/>
  <c r="AK25" i="8" s="1"/>
  <c r="AK26" i="8" s="1"/>
  <c r="AK27" i="8" s="1"/>
  <c r="AK28" i="8" s="1"/>
  <c r="AK29" i="8" s="1"/>
  <c r="AK30" i="8" s="1"/>
  <c r="AK31" i="8" s="1"/>
  <c r="AK32" i="8" s="1"/>
  <c r="AK33" i="8" s="1"/>
  <c r="AK34" i="8" s="1"/>
  <c r="AK35" i="8" s="1"/>
  <c r="AK36" i="8" s="1"/>
  <c r="AK37" i="8" s="1"/>
  <c r="AK38" i="8" s="1"/>
  <c r="AK39" i="8" s="1"/>
  <c r="AK40" i="8" s="1"/>
  <c r="AK41" i="8" s="1"/>
  <c r="AK42" i="8" s="1"/>
  <c r="AK43" i="8" s="1"/>
  <c r="AK13" i="6"/>
  <c r="AK12" i="6"/>
  <c r="AK11" i="6"/>
  <c r="AK10" i="6"/>
  <c r="AK9" i="6"/>
  <c r="AK8" i="6"/>
  <c r="AK7" i="6"/>
  <c r="AF10" i="6"/>
  <c r="AH8" i="6"/>
  <c r="AG5" i="6"/>
  <c r="AT5" i="6" s="1"/>
  <c r="AG8" i="6"/>
  <c r="AG20" i="6"/>
  <c r="AF20" i="6"/>
  <c r="AS6" i="6" l="1"/>
  <c r="AS7" i="6" s="1"/>
  <c r="AS8" i="6" s="1"/>
  <c r="AS9" i="6" s="1"/>
  <c r="AS10" i="6" s="1"/>
  <c r="AS11" i="6" s="1"/>
  <c r="AU6" i="6"/>
  <c r="AU7" i="6" s="1"/>
  <c r="AU8" i="6" s="1"/>
  <c r="AU9" i="6" s="1"/>
  <c r="AU10" i="6" s="1"/>
  <c r="AU11" i="6" s="1"/>
  <c r="AT6" i="6"/>
  <c r="AT7" i="6" s="1"/>
  <c r="AT8" i="6" s="1"/>
  <c r="AT9" i="6" s="1"/>
  <c r="AT10" i="6" s="1"/>
  <c r="AT11" i="6" s="1"/>
  <c r="AV6" i="6"/>
  <c r="AV7" i="6" s="1"/>
  <c r="AV8" i="6" s="1"/>
  <c r="AV9" i="6" s="1"/>
  <c r="AV10" i="6" s="1"/>
  <c r="AV11" i="6" s="1"/>
  <c r="AN16" i="8"/>
  <c r="AN17" i="8" s="1"/>
  <c r="AN18" i="8" s="1"/>
  <c r="AN19" i="8" s="1"/>
  <c r="AN20" i="8" s="1"/>
  <c r="AN21" i="8" s="1"/>
  <c r="AN22" i="8" s="1"/>
  <c r="AN23" i="8" s="1"/>
  <c r="AN24" i="8" s="1"/>
  <c r="AN25" i="8" s="1"/>
  <c r="AN26" i="8" s="1"/>
  <c r="AN27" i="8" s="1"/>
  <c r="AN28" i="8" s="1"/>
  <c r="AN29" i="8" s="1"/>
  <c r="AN30" i="8" s="1"/>
  <c r="AN31" i="8" s="1"/>
  <c r="AN32" i="8" s="1"/>
  <c r="AN33" i="8" s="1"/>
  <c r="AN34" i="8" s="1"/>
  <c r="AN35" i="8" s="1"/>
  <c r="AN36" i="8" s="1"/>
  <c r="AN37" i="8" s="1"/>
  <c r="AN38" i="8" s="1"/>
  <c r="AN39" i="8" s="1"/>
  <c r="AN40" i="8" s="1"/>
  <c r="AN41" i="8" s="1"/>
  <c r="AN42" i="8" s="1"/>
  <c r="AN43" i="8" s="1"/>
  <c r="AN16" i="6"/>
  <c r="AM16" i="8"/>
  <c r="AM17" i="8" s="1"/>
  <c r="AM18" i="8" s="1"/>
  <c r="AM19" i="8" s="1"/>
  <c r="AM20" i="8" s="1"/>
  <c r="AM21" i="8" s="1"/>
  <c r="AM22" i="8" s="1"/>
  <c r="AM23" i="8" s="1"/>
  <c r="AM24" i="8" s="1"/>
  <c r="AM25" i="8" s="1"/>
  <c r="AM26" i="8" s="1"/>
  <c r="AM27" i="8" s="1"/>
  <c r="AM28" i="8" s="1"/>
  <c r="AM29" i="8" s="1"/>
  <c r="AM30" i="8" s="1"/>
  <c r="AM31" i="8" s="1"/>
  <c r="AM32" i="8" s="1"/>
  <c r="AM33" i="8" s="1"/>
  <c r="AM34" i="8" s="1"/>
  <c r="AM35" i="8" s="1"/>
  <c r="AM36" i="8" s="1"/>
  <c r="AM37" i="8" s="1"/>
  <c r="AM38" i="8" s="1"/>
  <c r="AM39" i="8" s="1"/>
  <c r="AM40" i="8" s="1"/>
  <c r="AM41" i="8" s="1"/>
  <c r="AM42" i="8" s="1"/>
  <c r="AM43" i="8" s="1"/>
  <c r="AM16" i="6"/>
  <c r="AL16" i="8"/>
  <c r="AL17" i="8" s="1"/>
  <c r="AL18" i="8" s="1"/>
  <c r="AL19" i="8" s="1"/>
  <c r="AL20" i="8" s="1"/>
  <c r="AL21" i="8" s="1"/>
  <c r="AL22" i="8" s="1"/>
  <c r="AL23" i="8" s="1"/>
  <c r="AL24" i="8" s="1"/>
  <c r="AL25" i="8" s="1"/>
  <c r="AL26" i="8" s="1"/>
  <c r="AL27" i="8" s="1"/>
  <c r="AL28" i="8" s="1"/>
  <c r="AL29" i="8" s="1"/>
  <c r="AL30" i="8" s="1"/>
  <c r="AL31" i="8" s="1"/>
  <c r="AL32" i="8" s="1"/>
  <c r="AL33" i="8" s="1"/>
  <c r="AL34" i="8" s="1"/>
  <c r="AL35" i="8" s="1"/>
  <c r="AL36" i="8" s="1"/>
  <c r="AL37" i="8" s="1"/>
  <c r="AL38" i="8" s="1"/>
  <c r="AL39" i="8" s="1"/>
  <c r="AL40" i="8" s="1"/>
  <c r="AL41" i="8" s="1"/>
  <c r="AL42" i="8" s="1"/>
  <c r="AL43" i="8" s="1"/>
  <c r="AL16" i="6"/>
  <c r="AE13" i="6" l="1"/>
  <c r="AF13" i="6" s="1"/>
  <c r="AE14" i="6"/>
  <c r="AH14" i="6" s="1"/>
  <c r="AE15" i="6"/>
  <c r="AI15" i="6" s="1"/>
  <c r="AE16" i="6"/>
  <c r="AG16" i="6" s="1"/>
  <c r="AE17" i="6"/>
  <c r="AG17" i="6" s="1"/>
  <c r="AE18" i="6"/>
  <c r="AH18" i="6" s="1"/>
  <c r="AE19" i="6"/>
  <c r="AI19" i="6" s="1"/>
  <c r="AE12" i="6"/>
  <c r="AF12" i="6" s="1"/>
  <c r="J13" i="6"/>
  <c r="K13" i="6"/>
  <c r="L13" i="6"/>
  <c r="M13" i="6"/>
  <c r="N13" i="6"/>
  <c r="O13" i="6"/>
  <c r="P13" i="6"/>
  <c r="Q13" i="6"/>
  <c r="R13" i="6"/>
  <c r="S13" i="6"/>
  <c r="T13" i="6"/>
  <c r="U13" i="6"/>
  <c r="J14" i="6"/>
  <c r="K14" i="6"/>
  <c r="L14" i="6"/>
  <c r="M14" i="6"/>
  <c r="N14" i="6"/>
  <c r="O14" i="6"/>
  <c r="P14" i="6"/>
  <c r="Q14" i="6"/>
  <c r="R14" i="6"/>
  <c r="S14" i="6"/>
  <c r="T14" i="6"/>
  <c r="U14" i="6"/>
  <c r="J15" i="6"/>
  <c r="K15" i="6"/>
  <c r="L15" i="6"/>
  <c r="M15" i="6"/>
  <c r="N15" i="6"/>
  <c r="O15" i="6"/>
  <c r="P15" i="6"/>
  <c r="Q15" i="6"/>
  <c r="R15" i="6"/>
  <c r="S15" i="6"/>
  <c r="T15" i="6"/>
  <c r="U15" i="6"/>
  <c r="J16" i="6"/>
  <c r="K16" i="6"/>
  <c r="L16" i="6"/>
  <c r="M16" i="6"/>
  <c r="N16" i="6"/>
  <c r="O16" i="6"/>
  <c r="P16" i="6"/>
  <c r="Q16" i="6"/>
  <c r="R16" i="6"/>
  <c r="S16" i="6"/>
  <c r="T16" i="6"/>
  <c r="U16" i="6"/>
  <c r="J17" i="6"/>
  <c r="K17" i="6"/>
  <c r="L17" i="6"/>
  <c r="M17" i="6"/>
  <c r="N17" i="6"/>
  <c r="O17" i="6"/>
  <c r="P17" i="6"/>
  <c r="Q17" i="6"/>
  <c r="R17" i="6"/>
  <c r="S17" i="6"/>
  <c r="T17" i="6"/>
  <c r="U17" i="6"/>
  <c r="J18" i="6"/>
  <c r="K18" i="6"/>
  <c r="L18" i="6"/>
  <c r="M18" i="6"/>
  <c r="N18" i="6"/>
  <c r="O18" i="6"/>
  <c r="P18" i="6"/>
  <c r="Q18" i="6"/>
  <c r="R18" i="6"/>
  <c r="S18" i="6"/>
  <c r="T18" i="6"/>
  <c r="U18" i="6"/>
  <c r="J19" i="6"/>
  <c r="K19" i="6"/>
  <c r="L19" i="6"/>
  <c r="M19" i="6"/>
  <c r="N19" i="6"/>
  <c r="O19" i="6"/>
  <c r="P19" i="6"/>
  <c r="Q19" i="6"/>
  <c r="R19" i="6"/>
  <c r="S19" i="6"/>
  <c r="T19" i="6"/>
  <c r="U19" i="6"/>
  <c r="U12" i="6"/>
  <c r="T12" i="6"/>
  <c r="S12" i="6"/>
  <c r="R12" i="6"/>
  <c r="Q12" i="6"/>
  <c r="P12" i="6"/>
  <c r="O12" i="6"/>
  <c r="N12" i="6"/>
  <c r="M12" i="6"/>
  <c r="K12" i="6"/>
  <c r="L12" i="6"/>
  <c r="J12" i="6"/>
  <c r="I12" i="6"/>
  <c r="I13" i="6"/>
  <c r="I14" i="6"/>
  <c r="I15" i="6"/>
  <c r="I17" i="6"/>
  <c r="I18" i="6"/>
  <c r="I19" i="6"/>
  <c r="AP5" i="6"/>
  <c r="AP6" i="6" s="1"/>
  <c r="AP7" i="6" s="1"/>
  <c r="BL4" i="6"/>
  <c r="BK4" i="6"/>
  <c r="BK5" i="6" s="1"/>
  <c r="BJ4" i="6"/>
  <c r="BJ5" i="6" s="1"/>
  <c r="BJ6" i="6" s="1"/>
  <c r="BI4" i="6"/>
  <c r="BI5" i="6" s="1"/>
  <c r="BI6" i="6" s="1"/>
  <c r="BI7" i="6" s="1"/>
  <c r="BI8" i="6" s="1"/>
  <c r="BI9" i="6" s="1"/>
  <c r="BI10" i="6" s="1"/>
  <c r="BH4" i="6"/>
  <c r="BG4" i="6"/>
  <c r="BG5" i="6" s="1"/>
  <c r="BF4" i="6"/>
  <c r="BF5" i="6" s="1"/>
  <c r="BF6" i="6" s="1"/>
  <c r="BE4" i="6"/>
  <c r="BE5" i="6" s="1"/>
  <c r="BE6" i="6" s="1"/>
  <c r="BE7" i="6" s="1"/>
  <c r="BE8" i="6" s="1"/>
  <c r="BE9" i="6" s="1"/>
  <c r="BE10" i="6" s="1"/>
  <c r="BD4" i="6"/>
  <c r="BC4" i="6"/>
  <c r="BC5" i="6" s="1"/>
  <c r="BB4" i="6"/>
  <c r="BB5" i="6" s="1"/>
  <c r="BB6" i="6" s="1"/>
  <c r="BA4" i="6"/>
  <c r="BA5" i="6" s="1"/>
  <c r="BA6" i="6" s="1"/>
  <c r="BA7" i="6" s="1"/>
  <c r="BA8" i="6" s="1"/>
  <c r="BA9" i="6" s="1"/>
  <c r="BA10" i="6" s="1"/>
  <c r="AZ4" i="6"/>
  <c r="AX4" i="6"/>
  <c r="AR4" i="6"/>
  <c r="AS12" i="6" l="1"/>
  <c r="AS13" i="6" s="1"/>
  <c r="AG12" i="6"/>
  <c r="AT12" i="6" s="1"/>
  <c r="AH19" i="6"/>
  <c r="AG18" i="6"/>
  <c r="AF16" i="6"/>
  <c r="AI16" i="6"/>
  <c r="AH15" i="6"/>
  <c r="AG14" i="6"/>
  <c r="BB7" i="6"/>
  <c r="BB8" i="6" s="1"/>
  <c r="BB9" i="6" s="1"/>
  <c r="BB10" i="6" s="1"/>
  <c r="BB11" i="6" s="1"/>
  <c r="BB12" i="6" s="1"/>
  <c r="BB13" i="6" s="1"/>
  <c r="BB14" i="6" s="1"/>
  <c r="BB15" i="6" s="1"/>
  <c r="BB16" i="6" s="1"/>
  <c r="BB17" i="6" s="1"/>
  <c r="BB18" i="6" s="1"/>
  <c r="BB19" i="6" s="1"/>
  <c r="BB20" i="6" s="1"/>
  <c r="BB21" i="6" s="1"/>
  <c r="BB22" i="6" s="1"/>
  <c r="BB23" i="6" s="1"/>
  <c r="BB24" i="6" s="1"/>
  <c r="BB25" i="6" s="1"/>
  <c r="BB26" i="6" s="1"/>
  <c r="BB27" i="6" s="1"/>
  <c r="BB28" i="6" s="1"/>
  <c r="BB29" i="6" s="1"/>
  <c r="BB30" i="6" s="1"/>
  <c r="BB31" i="6" s="1"/>
  <c r="BB32" i="6" s="1"/>
  <c r="BB33" i="6" s="1"/>
  <c r="BB34" i="6" s="1"/>
  <c r="BB35" i="6" s="1"/>
  <c r="BB36" i="6" s="1"/>
  <c r="BB37" i="6" s="1"/>
  <c r="BB38" i="6" s="1"/>
  <c r="BB39" i="6" s="1"/>
  <c r="BB40" i="6" s="1"/>
  <c r="BB41" i="6" s="1"/>
  <c r="BB42" i="6" s="1"/>
  <c r="BB43" i="6" s="1"/>
  <c r="BB44" i="6" s="1"/>
  <c r="BB45" i="6" s="1"/>
  <c r="BB4" i="9" s="1"/>
  <c r="BB5" i="9" s="1"/>
  <c r="BB6" i="9" s="1"/>
  <c r="BB7" i="9" s="1"/>
  <c r="BB8" i="9" s="1"/>
  <c r="BB9" i="9" s="1"/>
  <c r="BB10" i="9" s="1"/>
  <c r="BB11" i="9" s="1"/>
  <c r="BB12" i="9" s="1"/>
  <c r="BB13" i="9" s="1"/>
  <c r="BB14" i="9" s="1"/>
  <c r="BB15" i="9" s="1"/>
  <c r="BB16" i="9" s="1"/>
  <c r="BB17" i="9" s="1"/>
  <c r="BB18" i="9" s="1"/>
  <c r="BB19" i="9" s="1"/>
  <c r="BB20" i="9" s="1"/>
  <c r="BB21" i="9" s="1"/>
  <c r="BB22" i="9" s="1"/>
  <c r="BB23" i="9" s="1"/>
  <c r="BB24" i="9" s="1"/>
  <c r="BB25" i="9" s="1"/>
  <c r="BB26" i="9" s="1"/>
  <c r="BB27" i="9" s="1"/>
  <c r="BB28" i="9" s="1"/>
  <c r="BB29" i="9" s="1"/>
  <c r="BB30" i="9" s="1"/>
  <c r="BB31" i="9" s="1"/>
  <c r="BB32" i="9" s="1"/>
  <c r="BB33" i="9" s="1"/>
  <c r="BB34" i="9" s="1"/>
  <c r="BB35" i="9" s="1"/>
  <c r="BB36" i="9" s="1"/>
  <c r="BB37" i="9" s="1"/>
  <c r="BB38" i="9" s="1"/>
  <c r="BB39" i="9" s="1"/>
  <c r="BB40" i="9" s="1"/>
  <c r="BB41" i="9" s="1"/>
  <c r="BB42" i="9" s="1"/>
  <c r="BB43" i="9" s="1"/>
  <c r="BB44" i="9" s="1"/>
  <c r="BB45" i="9" s="1"/>
  <c r="BF7" i="6"/>
  <c r="BF8" i="6" s="1"/>
  <c r="BF9" i="6" s="1"/>
  <c r="BF10" i="6" s="1"/>
  <c r="BF11" i="6" s="1"/>
  <c r="BF12" i="6" s="1"/>
  <c r="BF13" i="6" s="1"/>
  <c r="BF14" i="6" s="1"/>
  <c r="BF15" i="6" s="1"/>
  <c r="BF16" i="6" s="1"/>
  <c r="BF17" i="6" s="1"/>
  <c r="BF18" i="6" s="1"/>
  <c r="BF19" i="6" s="1"/>
  <c r="BF20" i="6" s="1"/>
  <c r="BF21" i="6" s="1"/>
  <c r="BF22" i="6" s="1"/>
  <c r="BF23" i="6" s="1"/>
  <c r="BF24" i="6" s="1"/>
  <c r="BF25" i="6" s="1"/>
  <c r="BF26" i="6" s="1"/>
  <c r="BF27" i="6" s="1"/>
  <c r="BF28" i="6" s="1"/>
  <c r="BF29" i="6" s="1"/>
  <c r="BF30" i="6" s="1"/>
  <c r="BF31" i="6" s="1"/>
  <c r="BF32" i="6" s="1"/>
  <c r="BF33" i="6" s="1"/>
  <c r="BF34" i="6" s="1"/>
  <c r="BF35" i="6" s="1"/>
  <c r="BF36" i="6" s="1"/>
  <c r="BF37" i="6" s="1"/>
  <c r="BF38" i="6" s="1"/>
  <c r="BF39" i="6" s="1"/>
  <c r="BF40" i="6" s="1"/>
  <c r="BF41" i="6" s="1"/>
  <c r="BF42" i="6" s="1"/>
  <c r="BF43" i="6" s="1"/>
  <c r="BF44" i="6" s="1"/>
  <c r="BF45" i="6" s="1"/>
  <c r="BF4" i="9" s="1"/>
  <c r="BF5" i="9" s="1"/>
  <c r="BF6" i="9" s="1"/>
  <c r="BF7" i="9" s="1"/>
  <c r="BF8" i="9" s="1"/>
  <c r="BF9" i="9" s="1"/>
  <c r="BF10" i="9" s="1"/>
  <c r="BF11" i="9" s="1"/>
  <c r="BF12" i="9" s="1"/>
  <c r="BF13" i="9" s="1"/>
  <c r="BF14" i="9" s="1"/>
  <c r="BF15" i="9" s="1"/>
  <c r="BF16" i="9" s="1"/>
  <c r="BF17" i="9" s="1"/>
  <c r="BF18" i="9" s="1"/>
  <c r="BF19" i="9" s="1"/>
  <c r="BF20" i="9" s="1"/>
  <c r="BF21" i="9" s="1"/>
  <c r="BF22" i="9" s="1"/>
  <c r="BF23" i="9" s="1"/>
  <c r="BF24" i="9" s="1"/>
  <c r="BF25" i="9" s="1"/>
  <c r="BF26" i="9" s="1"/>
  <c r="BF27" i="9" s="1"/>
  <c r="BF28" i="9" s="1"/>
  <c r="BF29" i="9" s="1"/>
  <c r="BF30" i="9" s="1"/>
  <c r="BF31" i="9" s="1"/>
  <c r="BF32" i="9" s="1"/>
  <c r="BF33" i="9" s="1"/>
  <c r="BF34" i="9" s="1"/>
  <c r="BF35" i="9" s="1"/>
  <c r="BF36" i="9" s="1"/>
  <c r="BF37" i="9" s="1"/>
  <c r="BF38" i="9" s="1"/>
  <c r="BF39" i="9" s="1"/>
  <c r="BF40" i="9" s="1"/>
  <c r="BF41" i="9" s="1"/>
  <c r="BF42" i="9" s="1"/>
  <c r="BF43" i="9" s="1"/>
  <c r="BF44" i="9" s="1"/>
  <c r="BF45" i="9" s="1"/>
  <c r="BJ7" i="6"/>
  <c r="BJ8" i="6" s="1"/>
  <c r="AF19" i="6"/>
  <c r="AF15" i="6"/>
  <c r="AH12" i="6"/>
  <c r="AU12" i="6" s="1"/>
  <c r="AG19" i="6"/>
  <c r="AI17" i="6"/>
  <c r="AH16" i="6"/>
  <c r="AG15" i="6"/>
  <c r="AI13" i="6"/>
  <c r="AX5" i="6"/>
  <c r="AX6" i="6" s="1"/>
  <c r="AX7" i="6" s="1"/>
  <c r="AX8" i="6" s="1"/>
  <c r="AX9" i="6" s="1"/>
  <c r="AX10" i="6" s="1"/>
  <c r="AX11" i="6" s="1"/>
  <c r="AX12" i="6" s="1"/>
  <c r="AX13" i="6" s="1"/>
  <c r="AX14" i="6" s="1"/>
  <c r="AX15" i="6" s="1"/>
  <c r="AX16" i="6" s="1"/>
  <c r="AX17" i="6" s="1"/>
  <c r="AX18" i="6" s="1"/>
  <c r="AX19" i="6" s="1"/>
  <c r="AX20" i="6" s="1"/>
  <c r="AX21" i="6" s="1"/>
  <c r="AX22" i="6" s="1"/>
  <c r="AX23" i="6" s="1"/>
  <c r="AX24" i="6" s="1"/>
  <c r="AX25" i="6" s="1"/>
  <c r="AX26" i="6" s="1"/>
  <c r="AY4" i="6"/>
  <c r="BC6" i="6"/>
  <c r="BC7" i="6" s="1"/>
  <c r="BC8" i="6" s="1"/>
  <c r="BC9" i="6" s="1"/>
  <c r="BC10" i="6" s="1"/>
  <c r="BC11" i="6" s="1"/>
  <c r="BC12" i="6" s="1"/>
  <c r="BC13" i="6" s="1"/>
  <c r="BC14" i="6" s="1"/>
  <c r="BC15" i="6" s="1"/>
  <c r="BC16" i="6" s="1"/>
  <c r="BC17" i="6" s="1"/>
  <c r="BC18" i="6" s="1"/>
  <c r="BC19" i="6" s="1"/>
  <c r="BC20" i="6" s="1"/>
  <c r="BC21" i="6" s="1"/>
  <c r="BC22" i="6" s="1"/>
  <c r="BC23" i="6" s="1"/>
  <c r="BC24" i="6" s="1"/>
  <c r="BC25" i="6" s="1"/>
  <c r="BC26" i="6" s="1"/>
  <c r="BC27" i="6" s="1"/>
  <c r="BC28" i="6" s="1"/>
  <c r="BC29" i="6" s="1"/>
  <c r="BC30" i="6" s="1"/>
  <c r="BC31" i="6" s="1"/>
  <c r="BC32" i="6" s="1"/>
  <c r="BC33" i="6" s="1"/>
  <c r="BC34" i="6" s="1"/>
  <c r="BC35" i="6" s="1"/>
  <c r="BC36" i="6" s="1"/>
  <c r="BC37" i="6" s="1"/>
  <c r="BC38" i="6" s="1"/>
  <c r="BC39" i="6" s="1"/>
  <c r="BC40" i="6" s="1"/>
  <c r="BC41" i="6" s="1"/>
  <c r="BC42" i="6" s="1"/>
  <c r="BC43" i="6" s="1"/>
  <c r="BC44" i="6" s="1"/>
  <c r="BC45" i="6" s="1"/>
  <c r="BC4" i="9" s="1"/>
  <c r="BC5" i="9" s="1"/>
  <c r="BC6" i="9" s="1"/>
  <c r="BC7" i="9" s="1"/>
  <c r="BC8" i="9" s="1"/>
  <c r="BC9" i="9" s="1"/>
  <c r="BC10" i="9" s="1"/>
  <c r="BC11" i="9" s="1"/>
  <c r="BC12" i="9" s="1"/>
  <c r="BC13" i="9" s="1"/>
  <c r="BC14" i="9" s="1"/>
  <c r="BC15" i="9" s="1"/>
  <c r="BC16" i="9" s="1"/>
  <c r="BC17" i="9" s="1"/>
  <c r="BC18" i="9" s="1"/>
  <c r="BC19" i="9" s="1"/>
  <c r="BC20" i="9" s="1"/>
  <c r="BC21" i="9" s="1"/>
  <c r="BC22" i="9" s="1"/>
  <c r="BC23" i="9" s="1"/>
  <c r="BC24" i="9" s="1"/>
  <c r="BC25" i="9" s="1"/>
  <c r="BC26" i="9" s="1"/>
  <c r="BC27" i="9" s="1"/>
  <c r="BC28" i="9" s="1"/>
  <c r="BC29" i="9" s="1"/>
  <c r="BC30" i="9" s="1"/>
  <c r="BC31" i="9" s="1"/>
  <c r="BC32" i="9" s="1"/>
  <c r="BC33" i="9" s="1"/>
  <c r="BC34" i="9" s="1"/>
  <c r="BC35" i="9" s="1"/>
  <c r="BC36" i="9" s="1"/>
  <c r="BC37" i="9" s="1"/>
  <c r="BC38" i="9" s="1"/>
  <c r="BC39" i="9" s="1"/>
  <c r="BC40" i="9" s="1"/>
  <c r="BC41" i="9" s="1"/>
  <c r="BC42" i="9" s="1"/>
  <c r="BC43" i="9" s="1"/>
  <c r="BC44" i="9" s="1"/>
  <c r="BC45" i="9" s="1"/>
  <c r="BG6" i="6"/>
  <c r="BG7" i="6" s="1"/>
  <c r="BG8" i="6" s="1"/>
  <c r="BK6" i="6"/>
  <c r="BK7" i="6" s="1"/>
  <c r="BK8" i="6" s="1"/>
  <c r="BK9" i="6" s="1"/>
  <c r="BK10" i="6" s="1"/>
  <c r="BK11" i="6" s="1"/>
  <c r="BK12" i="6" s="1"/>
  <c r="BK13" i="6" s="1"/>
  <c r="BK14" i="6" s="1"/>
  <c r="BK15" i="6" s="1"/>
  <c r="BK16" i="6" s="1"/>
  <c r="BK17" i="6" s="1"/>
  <c r="BK18" i="6" s="1"/>
  <c r="BK19" i="6" s="1"/>
  <c r="BK20" i="6" s="1"/>
  <c r="BK21" i="6" s="1"/>
  <c r="BK22" i="6" s="1"/>
  <c r="BK23" i="6" s="1"/>
  <c r="BK24" i="6" s="1"/>
  <c r="BK25" i="6" s="1"/>
  <c r="BK26" i="6" s="1"/>
  <c r="BK27" i="6" s="1"/>
  <c r="BK28" i="6" s="1"/>
  <c r="BK29" i="6" s="1"/>
  <c r="BK30" i="6" s="1"/>
  <c r="BK31" i="6" s="1"/>
  <c r="BK32" i="6" s="1"/>
  <c r="BK33" i="6" s="1"/>
  <c r="BK34" i="6" s="1"/>
  <c r="BK35" i="6" s="1"/>
  <c r="BK36" i="6" s="1"/>
  <c r="BK37" i="6" s="1"/>
  <c r="BK38" i="6" s="1"/>
  <c r="BK39" i="6" s="1"/>
  <c r="BK40" i="6" s="1"/>
  <c r="BK41" i="6" s="1"/>
  <c r="BK42" i="6" s="1"/>
  <c r="BK43" i="6" s="1"/>
  <c r="BK44" i="6" s="1"/>
  <c r="BK45" i="6" s="1"/>
  <c r="BK4" i="9" s="1"/>
  <c r="BK5" i="9" s="1"/>
  <c r="BK6" i="9" s="1"/>
  <c r="BK7" i="9" s="1"/>
  <c r="BK8" i="9" s="1"/>
  <c r="BK9" i="9" s="1"/>
  <c r="BK10" i="9" s="1"/>
  <c r="BK11" i="9" s="1"/>
  <c r="BK12" i="9" s="1"/>
  <c r="BK13" i="9" s="1"/>
  <c r="BK14" i="9" s="1"/>
  <c r="BK15" i="9" s="1"/>
  <c r="BK16" i="9" s="1"/>
  <c r="BK17" i="9" s="1"/>
  <c r="BK18" i="9" s="1"/>
  <c r="BK19" i="9" s="1"/>
  <c r="BK20" i="9" s="1"/>
  <c r="BK21" i="9" s="1"/>
  <c r="BK22" i="9" s="1"/>
  <c r="BK23" i="9" s="1"/>
  <c r="BK24" i="9" s="1"/>
  <c r="BK25" i="9" s="1"/>
  <c r="BK26" i="9" s="1"/>
  <c r="BK27" i="9" s="1"/>
  <c r="BK28" i="9" s="1"/>
  <c r="BK29" i="9" s="1"/>
  <c r="BK30" i="9" s="1"/>
  <c r="BK31" i="9" s="1"/>
  <c r="BK32" i="9" s="1"/>
  <c r="BK33" i="9" s="1"/>
  <c r="BK34" i="9" s="1"/>
  <c r="BK35" i="9" s="1"/>
  <c r="BK36" i="9" s="1"/>
  <c r="BK37" i="9" s="1"/>
  <c r="BK38" i="9" s="1"/>
  <c r="BK39" i="9" s="1"/>
  <c r="BK40" i="9" s="1"/>
  <c r="BK41" i="9" s="1"/>
  <c r="BK42" i="9" s="1"/>
  <c r="BK43" i="9" s="1"/>
  <c r="BK44" i="9" s="1"/>
  <c r="BK45" i="9" s="1"/>
  <c r="AQ5" i="6"/>
  <c r="AQ6" i="6" s="1"/>
  <c r="AQ7" i="6" s="1"/>
  <c r="AQ8" i="6" s="1"/>
  <c r="AQ9" i="6" s="1"/>
  <c r="AQ10" i="6" s="1"/>
  <c r="AQ11" i="6" s="1"/>
  <c r="AQ12" i="6" s="1"/>
  <c r="AQ13" i="6" s="1"/>
  <c r="AQ14" i="6" s="1"/>
  <c r="AQ15" i="6" s="1"/>
  <c r="AQ16" i="6" s="1"/>
  <c r="AQ17" i="6" s="1"/>
  <c r="AQ18" i="6" s="1"/>
  <c r="AQ19" i="6" s="1"/>
  <c r="AQ20" i="6" s="1"/>
  <c r="AQ21" i="6" s="1"/>
  <c r="AQ22" i="6" s="1"/>
  <c r="AQ23" i="6" s="1"/>
  <c r="AQ24" i="6" s="1"/>
  <c r="AQ25" i="6" s="1"/>
  <c r="AQ26" i="6" s="1"/>
  <c r="AQ27" i="6" s="1"/>
  <c r="AQ28" i="6" s="1"/>
  <c r="AQ29" i="6" s="1"/>
  <c r="AQ30" i="6" s="1"/>
  <c r="AQ31" i="6" s="1"/>
  <c r="AQ32" i="6" s="1"/>
  <c r="AQ33" i="6" s="1"/>
  <c r="AQ34" i="6" s="1"/>
  <c r="AQ35" i="6" s="1"/>
  <c r="AQ36" i="6" s="1"/>
  <c r="AQ37" i="6" s="1"/>
  <c r="AQ38" i="6" s="1"/>
  <c r="AQ39" i="6" s="1"/>
  <c r="AQ40" i="6" s="1"/>
  <c r="AQ41" i="6" s="1"/>
  <c r="AQ42" i="6" s="1"/>
  <c r="AQ43" i="6" s="1"/>
  <c r="AQ44" i="6" s="1"/>
  <c r="AQ45" i="6" s="1"/>
  <c r="AQ4" i="9" s="1"/>
  <c r="AQ5" i="9" s="1"/>
  <c r="AQ6" i="9" s="1"/>
  <c r="AQ7" i="9" s="1"/>
  <c r="AQ8" i="9" s="1"/>
  <c r="AQ9" i="9" s="1"/>
  <c r="AQ10" i="9" s="1"/>
  <c r="AQ11" i="9" s="1"/>
  <c r="AQ12" i="9" s="1"/>
  <c r="AQ13" i="9" s="1"/>
  <c r="AQ14" i="9" s="1"/>
  <c r="AQ15" i="9" s="1"/>
  <c r="AQ16" i="9" s="1"/>
  <c r="AQ17" i="9" s="1"/>
  <c r="AQ18" i="9" s="1"/>
  <c r="AQ19" i="9" s="1"/>
  <c r="AQ20" i="9" s="1"/>
  <c r="AQ21" i="9" s="1"/>
  <c r="AQ22" i="9" s="1"/>
  <c r="AQ23" i="9" s="1"/>
  <c r="AQ24" i="9" s="1"/>
  <c r="AQ25" i="9" s="1"/>
  <c r="AQ26" i="9" s="1"/>
  <c r="AQ27" i="9" s="1"/>
  <c r="AQ28" i="9" s="1"/>
  <c r="AQ29" i="9" s="1"/>
  <c r="AQ30" i="9" s="1"/>
  <c r="AQ31" i="9" s="1"/>
  <c r="AQ32" i="9" s="1"/>
  <c r="AQ33" i="9" s="1"/>
  <c r="AQ34" i="9" s="1"/>
  <c r="AQ35" i="9" s="1"/>
  <c r="AQ36" i="9" s="1"/>
  <c r="AQ37" i="9" s="1"/>
  <c r="AQ38" i="9" s="1"/>
  <c r="AQ39" i="9" s="1"/>
  <c r="AQ40" i="9" s="1"/>
  <c r="AQ41" i="9" s="1"/>
  <c r="AQ42" i="9" s="1"/>
  <c r="AQ43" i="9" s="1"/>
  <c r="AQ44" i="9" s="1"/>
  <c r="AQ45" i="9" s="1"/>
  <c r="AF18" i="6"/>
  <c r="AF14" i="6"/>
  <c r="AI12" i="6"/>
  <c r="AV12" i="6" s="1"/>
  <c r="AV13" i="6" s="1"/>
  <c r="AI18" i="6"/>
  <c r="AH17" i="6"/>
  <c r="AI14" i="6"/>
  <c r="AH13" i="6"/>
  <c r="AZ5" i="6"/>
  <c r="AZ6" i="6" s="1"/>
  <c r="AZ7" i="6" s="1"/>
  <c r="AZ8" i="6" s="1"/>
  <c r="AZ9" i="6" s="1"/>
  <c r="AZ10" i="6" s="1"/>
  <c r="AZ11" i="6" s="1"/>
  <c r="AZ12" i="6" s="1"/>
  <c r="AZ13" i="6" s="1"/>
  <c r="AZ14" i="6" s="1"/>
  <c r="AZ15" i="6" s="1"/>
  <c r="AZ16" i="6" s="1"/>
  <c r="AZ17" i="6" s="1"/>
  <c r="AZ18" i="6" s="1"/>
  <c r="AZ19" i="6" s="1"/>
  <c r="AZ20" i="6" s="1"/>
  <c r="AZ21" i="6" s="1"/>
  <c r="AZ22" i="6" s="1"/>
  <c r="AZ23" i="6" s="1"/>
  <c r="AZ24" i="6" s="1"/>
  <c r="AZ25" i="6" s="1"/>
  <c r="AZ26" i="6" s="1"/>
  <c r="AZ27" i="6" s="1"/>
  <c r="AZ28" i="6" s="1"/>
  <c r="AZ29" i="6" s="1"/>
  <c r="AZ30" i="6" s="1"/>
  <c r="AZ31" i="6" s="1"/>
  <c r="AZ32" i="6" s="1"/>
  <c r="AZ33" i="6" s="1"/>
  <c r="AZ34" i="6" s="1"/>
  <c r="AZ35" i="6" s="1"/>
  <c r="AZ36" i="6" s="1"/>
  <c r="AZ37" i="6" s="1"/>
  <c r="AZ38" i="6" s="1"/>
  <c r="AZ39" i="6" s="1"/>
  <c r="AZ40" i="6" s="1"/>
  <c r="AZ41" i="6" s="1"/>
  <c r="AZ42" i="6" s="1"/>
  <c r="AZ43" i="6" s="1"/>
  <c r="AZ44" i="6" s="1"/>
  <c r="AZ45" i="6" s="1"/>
  <c r="AZ4" i="9" s="1"/>
  <c r="AZ5" i="9" s="1"/>
  <c r="AZ6" i="9" s="1"/>
  <c r="AZ7" i="9" s="1"/>
  <c r="AZ8" i="9" s="1"/>
  <c r="AZ9" i="9" s="1"/>
  <c r="AZ10" i="9" s="1"/>
  <c r="AZ11" i="9" s="1"/>
  <c r="AZ12" i="9" s="1"/>
  <c r="AZ13" i="9" s="1"/>
  <c r="AZ14" i="9" s="1"/>
  <c r="AZ15" i="9" s="1"/>
  <c r="AZ16" i="9" s="1"/>
  <c r="AZ17" i="9" s="1"/>
  <c r="AZ18" i="9" s="1"/>
  <c r="AZ19" i="9" s="1"/>
  <c r="AZ20" i="9" s="1"/>
  <c r="AZ21" i="9" s="1"/>
  <c r="AZ22" i="9" s="1"/>
  <c r="AZ23" i="9" s="1"/>
  <c r="AZ24" i="9" s="1"/>
  <c r="AZ25" i="9" s="1"/>
  <c r="AZ26" i="9" s="1"/>
  <c r="AZ27" i="9" s="1"/>
  <c r="AZ28" i="9" s="1"/>
  <c r="AZ29" i="9" s="1"/>
  <c r="AZ30" i="9" s="1"/>
  <c r="AZ31" i="9" s="1"/>
  <c r="AZ32" i="9" s="1"/>
  <c r="AZ33" i="9" s="1"/>
  <c r="AZ34" i="9" s="1"/>
  <c r="AZ35" i="9" s="1"/>
  <c r="AZ36" i="9" s="1"/>
  <c r="AZ37" i="9" s="1"/>
  <c r="AZ38" i="9" s="1"/>
  <c r="AZ39" i="9" s="1"/>
  <c r="AZ40" i="9" s="1"/>
  <c r="AZ41" i="9" s="1"/>
  <c r="AZ42" i="9" s="1"/>
  <c r="AZ43" i="9" s="1"/>
  <c r="AZ44" i="9" s="1"/>
  <c r="AZ45" i="9" s="1"/>
  <c r="BD5" i="6"/>
  <c r="BD6" i="6" s="1"/>
  <c r="BD7" i="6" s="1"/>
  <c r="BD8" i="6" s="1"/>
  <c r="BD9" i="6" s="1"/>
  <c r="BD10" i="6" s="1"/>
  <c r="BD11" i="6" s="1"/>
  <c r="BD12" i="6" s="1"/>
  <c r="BD13" i="6" s="1"/>
  <c r="BD14" i="6" s="1"/>
  <c r="BD15" i="6" s="1"/>
  <c r="BD16" i="6" s="1"/>
  <c r="BD17" i="6" s="1"/>
  <c r="BD18" i="6" s="1"/>
  <c r="BD19" i="6" s="1"/>
  <c r="BD20" i="6" s="1"/>
  <c r="BD21" i="6" s="1"/>
  <c r="BD22" i="6" s="1"/>
  <c r="BD23" i="6" s="1"/>
  <c r="BD24" i="6" s="1"/>
  <c r="BD25" i="6" s="1"/>
  <c r="BD26" i="6" s="1"/>
  <c r="BD27" i="6" s="1"/>
  <c r="BD28" i="6" s="1"/>
  <c r="BD29" i="6" s="1"/>
  <c r="BD30" i="6" s="1"/>
  <c r="BD31" i="6" s="1"/>
  <c r="BD32" i="6" s="1"/>
  <c r="BD33" i="6" s="1"/>
  <c r="BD34" i="6" s="1"/>
  <c r="BD35" i="6" s="1"/>
  <c r="BD36" i="6" s="1"/>
  <c r="BD37" i="6" s="1"/>
  <c r="BD38" i="6" s="1"/>
  <c r="BD39" i="6" s="1"/>
  <c r="BD40" i="6" s="1"/>
  <c r="BD41" i="6" s="1"/>
  <c r="BD42" i="6" s="1"/>
  <c r="BD43" i="6" s="1"/>
  <c r="BD44" i="6" s="1"/>
  <c r="BD45" i="6" s="1"/>
  <c r="BD4" i="9" s="1"/>
  <c r="BD5" i="9" s="1"/>
  <c r="BD6" i="9" s="1"/>
  <c r="BD7" i="9" s="1"/>
  <c r="BD8" i="9" s="1"/>
  <c r="BD9" i="9" s="1"/>
  <c r="BD10" i="9" s="1"/>
  <c r="BD11" i="9" s="1"/>
  <c r="BD12" i="9" s="1"/>
  <c r="BD13" i="9" s="1"/>
  <c r="BD14" i="9" s="1"/>
  <c r="BD15" i="9" s="1"/>
  <c r="BD16" i="9" s="1"/>
  <c r="BD17" i="9" s="1"/>
  <c r="BD18" i="9" s="1"/>
  <c r="BD19" i="9" s="1"/>
  <c r="BD20" i="9" s="1"/>
  <c r="BD21" i="9" s="1"/>
  <c r="BD22" i="9" s="1"/>
  <c r="BD23" i="9" s="1"/>
  <c r="BD24" i="9" s="1"/>
  <c r="BD25" i="9" s="1"/>
  <c r="BD26" i="9" s="1"/>
  <c r="BD27" i="9" s="1"/>
  <c r="BD28" i="9" s="1"/>
  <c r="BD29" i="9" s="1"/>
  <c r="BD30" i="9" s="1"/>
  <c r="BD31" i="9" s="1"/>
  <c r="BD32" i="9" s="1"/>
  <c r="BD33" i="9" s="1"/>
  <c r="BD34" i="9" s="1"/>
  <c r="BD35" i="9" s="1"/>
  <c r="BD36" i="9" s="1"/>
  <c r="BD37" i="9" s="1"/>
  <c r="BD38" i="9" s="1"/>
  <c r="BD39" i="9" s="1"/>
  <c r="BD40" i="9" s="1"/>
  <c r="BD41" i="9" s="1"/>
  <c r="BD42" i="9" s="1"/>
  <c r="BD43" i="9" s="1"/>
  <c r="BD44" i="9" s="1"/>
  <c r="BD45" i="9" s="1"/>
  <c r="BH5" i="6"/>
  <c r="BH6" i="6" s="1"/>
  <c r="BH7" i="6" s="1"/>
  <c r="BH8" i="6" s="1"/>
  <c r="BH9" i="6" s="1"/>
  <c r="BH10" i="6" s="1"/>
  <c r="BH11" i="6" s="1"/>
  <c r="BH12" i="6" s="1"/>
  <c r="BH13" i="6" s="1"/>
  <c r="BH14" i="6" s="1"/>
  <c r="BH15" i="6" s="1"/>
  <c r="BH16" i="6" s="1"/>
  <c r="BH17" i="6" s="1"/>
  <c r="BH18" i="6" s="1"/>
  <c r="BH19" i="6" s="1"/>
  <c r="BH20" i="6" s="1"/>
  <c r="BH21" i="6" s="1"/>
  <c r="BH22" i="6" s="1"/>
  <c r="BH23" i="6" s="1"/>
  <c r="BH24" i="6" s="1"/>
  <c r="BH25" i="6" s="1"/>
  <c r="BH26" i="6" s="1"/>
  <c r="BH27" i="6" s="1"/>
  <c r="BH28" i="6" s="1"/>
  <c r="BH29" i="6" s="1"/>
  <c r="BH30" i="6" s="1"/>
  <c r="BH31" i="6" s="1"/>
  <c r="BH32" i="6" s="1"/>
  <c r="BH33" i="6" s="1"/>
  <c r="BH34" i="6" s="1"/>
  <c r="BH35" i="6" s="1"/>
  <c r="BH36" i="6" s="1"/>
  <c r="BH37" i="6" s="1"/>
  <c r="BH38" i="6" s="1"/>
  <c r="BH39" i="6" s="1"/>
  <c r="BH40" i="6" s="1"/>
  <c r="BH41" i="6" s="1"/>
  <c r="BH42" i="6" s="1"/>
  <c r="BH43" i="6" s="1"/>
  <c r="BH44" i="6" s="1"/>
  <c r="BH45" i="6" s="1"/>
  <c r="BH4" i="9" s="1"/>
  <c r="BH5" i="9" s="1"/>
  <c r="BH6" i="9" s="1"/>
  <c r="BH7" i="9" s="1"/>
  <c r="BH8" i="9" s="1"/>
  <c r="BH9" i="9" s="1"/>
  <c r="BH10" i="9" s="1"/>
  <c r="BH11" i="9" s="1"/>
  <c r="BH12" i="9" s="1"/>
  <c r="BH13" i="9" s="1"/>
  <c r="BH14" i="9" s="1"/>
  <c r="BH15" i="9" s="1"/>
  <c r="BH16" i="9" s="1"/>
  <c r="BH17" i="9" s="1"/>
  <c r="BH18" i="9" s="1"/>
  <c r="BH19" i="9" s="1"/>
  <c r="BH20" i="9" s="1"/>
  <c r="BH21" i="9" s="1"/>
  <c r="BH22" i="9" s="1"/>
  <c r="BH23" i="9" s="1"/>
  <c r="BH24" i="9" s="1"/>
  <c r="BH25" i="9" s="1"/>
  <c r="BH26" i="9" s="1"/>
  <c r="BH27" i="9" s="1"/>
  <c r="BH28" i="9" s="1"/>
  <c r="BH29" i="9" s="1"/>
  <c r="BH30" i="9" s="1"/>
  <c r="BH31" i="9" s="1"/>
  <c r="BH32" i="9" s="1"/>
  <c r="BH33" i="9" s="1"/>
  <c r="BH34" i="9" s="1"/>
  <c r="BH35" i="9" s="1"/>
  <c r="BH36" i="9" s="1"/>
  <c r="BH37" i="9" s="1"/>
  <c r="BH38" i="9" s="1"/>
  <c r="BH39" i="9" s="1"/>
  <c r="BH40" i="9" s="1"/>
  <c r="BH41" i="9" s="1"/>
  <c r="BH42" i="9" s="1"/>
  <c r="BH43" i="9" s="1"/>
  <c r="BH44" i="9" s="1"/>
  <c r="BH45" i="9" s="1"/>
  <c r="BL5" i="6"/>
  <c r="BL6" i="6" s="1"/>
  <c r="BL7" i="6" s="1"/>
  <c r="BL8" i="6" s="1"/>
  <c r="BL9" i="6" s="1"/>
  <c r="BL10" i="6" s="1"/>
  <c r="BL11" i="6" s="1"/>
  <c r="BL12" i="6" s="1"/>
  <c r="BL13" i="6" s="1"/>
  <c r="BL14" i="6" s="1"/>
  <c r="BL15" i="6" s="1"/>
  <c r="BL16" i="6" s="1"/>
  <c r="BL17" i="6" s="1"/>
  <c r="BL18" i="6" s="1"/>
  <c r="BL19" i="6" s="1"/>
  <c r="BL20" i="6" s="1"/>
  <c r="BL21" i="6" s="1"/>
  <c r="BL22" i="6" s="1"/>
  <c r="BL23" i="6" s="1"/>
  <c r="BL24" i="6" s="1"/>
  <c r="BL25" i="6" s="1"/>
  <c r="BL26" i="6" s="1"/>
  <c r="BL27" i="6" s="1"/>
  <c r="BL28" i="6" s="1"/>
  <c r="BL29" i="6" s="1"/>
  <c r="BL30" i="6" s="1"/>
  <c r="BL31" i="6" s="1"/>
  <c r="BL32" i="6" s="1"/>
  <c r="BL33" i="6" s="1"/>
  <c r="BL34" i="6" s="1"/>
  <c r="BL35" i="6" s="1"/>
  <c r="BL36" i="6" s="1"/>
  <c r="BL37" i="6" s="1"/>
  <c r="BL38" i="6" s="1"/>
  <c r="BL39" i="6" s="1"/>
  <c r="BL40" i="6" s="1"/>
  <c r="BL41" i="6" s="1"/>
  <c r="BL42" i="6" s="1"/>
  <c r="BL43" i="6" s="1"/>
  <c r="BL44" i="6" s="1"/>
  <c r="BL45" i="6" s="1"/>
  <c r="BL4" i="9" s="1"/>
  <c r="BL5" i="9" s="1"/>
  <c r="BL6" i="9" s="1"/>
  <c r="BL7" i="9" s="1"/>
  <c r="BL8" i="9" s="1"/>
  <c r="BL9" i="9" s="1"/>
  <c r="BL10" i="9" s="1"/>
  <c r="BL11" i="9" s="1"/>
  <c r="BL12" i="9" s="1"/>
  <c r="BL13" i="9" s="1"/>
  <c r="BL14" i="9" s="1"/>
  <c r="BL15" i="9" s="1"/>
  <c r="BL16" i="9" s="1"/>
  <c r="BL17" i="9" s="1"/>
  <c r="BL18" i="9" s="1"/>
  <c r="BL19" i="9" s="1"/>
  <c r="BL20" i="9" s="1"/>
  <c r="BL21" i="9" s="1"/>
  <c r="BL22" i="9" s="1"/>
  <c r="BL23" i="9" s="1"/>
  <c r="BL24" i="9" s="1"/>
  <c r="BL25" i="9" s="1"/>
  <c r="BL26" i="9" s="1"/>
  <c r="BL27" i="9" s="1"/>
  <c r="BL28" i="9" s="1"/>
  <c r="BL29" i="9" s="1"/>
  <c r="BL30" i="9" s="1"/>
  <c r="BL31" i="9" s="1"/>
  <c r="BL32" i="9" s="1"/>
  <c r="BL33" i="9" s="1"/>
  <c r="BL34" i="9" s="1"/>
  <c r="BL35" i="9" s="1"/>
  <c r="BL36" i="9" s="1"/>
  <c r="BL37" i="9" s="1"/>
  <c r="BL38" i="9" s="1"/>
  <c r="BL39" i="9" s="1"/>
  <c r="BL40" i="9" s="1"/>
  <c r="BL41" i="9" s="1"/>
  <c r="BL42" i="9" s="1"/>
  <c r="BL43" i="9" s="1"/>
  <c r="BL44" i="9" s="1"/>
  <c r="BL45" i="9" s="1"/>
  <c r="AF17" i="6"/>
  <c r="AG13" i="6"/>
  <c r="AR4" i="9"/>
  <c r="AR5" i="9" s="1"/>
  <c r="AR6" i="9" s="1"/>
  <c r="AR7" i="9" s="1"/>
  <c r="AR8" i="9" s="1"/>
  <c r="AR9" i="9" s="1"/>
  <c r="BA11" i="6"/>
  <c r="BA12" i="6" s="1"/>
  <c r="BA13" i="6" s="1"/>
  <c r="BA14" i="6" s="1"/>
  <c r="BA15" i="6" s="1"/>
  <c r="BA16" i="6" s="1"/>
  <c r="BA17" i="6" s="1"/>
  <c r="BA18" i="6" s="1"/>
  <c r="BA19" i="6" s="1"/>
  <c r="BA20" i="6" s="1"/>
  <c r="BA21" i="6" s="1"/>
  <c r="BA22" i="6" s="1"/>
  <c r="BA23" i="6" s="1"/>
  <c r="BA24" i="6" s="1"/>
  <c r="BA25" i="6" s="1"/>
  <c r="BA26" i="6" s="1"/>
  <c r="BA27" i="6" s="1"/>
  <c r="BA28" i="6" s="1"/>
  <c r="BA29" i="6" s="1"/>
  <c r="BA30" i="6" s="1"/>
  <c r="BA31" i="6" s="1"/>
  <c r="BA32" i="6" s="1"/>
  <c r="BA33" i="6" s="1"/>
  <c r="BA34" i="6" s="1"/>
  <c r="BA35" i="6" s="1"/>
  <c r="BA36" i="6" s="1"/>
  <c r="BA37" i="6" s="1"/>
  <c r="BA38" i="6" s="1"/>
  <c r="BA39" i="6" s="1"/>
  <c r="BA40" i="6" s="1"/>
  <c r="BA41" i="6" s="1"/>
  <c r="BA42" i="6" s="1"/>
  <c r="BA43" i="6" s="1"/>
  <c r="BA44" i="6" s="1"/>
  <c r="BA45" i="6" s="1"/>
  <c r="BA4" i="9" s="1"/>
  <c r="BA5" i="9" s="1"/>
  <c r="BA6" i="9" s="1"/>
  <c r="BA7" i="9" s="1"/>
  <c r="BA8" i="9" s="1"/>
  <c r="BA9" i="9" s="1"/>
  <c r="BA10" i="9" s="1"/>
  <c r="BA11" i="9" s="1"/>
  <c r="BA12" i="9" s="1"/>
  <c r="BA13" i="9" s="1"/>
  <c r="BA14" i="9" s="1"/>
  <c r="BA15" i="9" s="1"/>
  <c r="BA16" i="9" s="1"/>
  <c r="BA17" i="9" s="1"/>
  <c r="BA18" i="9" s="1"/>
  <c r="BA19" i="9" s="1"/>
  <c r="BA20" i="9" s="1"/>
  <c r="BA21" i="9" s="1"/>
  <c r="BA22" i="9" s="1"/>
  <c r="BA23" i="9" s="1"/>
  <c r="BA24" i="9" s="1"/>
  <c r="BA25" i="9" s="1"/>
  <c r="BA26" i="9" s="1"/>
  <c r="BA27" i="9" s="1"/>
  <c r="BA28" i="9" s="1"/>
  <c r="BA29" i="9" s="1"/>
  <c r="BA30" i="9" s="1"/>
  <c r="BA31" i="9" s="1"/>
  <c r="BA32" i="9" s="1"/>
  <c r="BA33" i="9" s="1"/>
  <c r="BA34" i="9" s="1"/>
  <c r="BA35" i="9" s="1"/>
  <c r="BA36" i="9" s="1"/>
  <c r="BA37" i="9" s="1"/>
  <c r="BA38" i="9" s="1"/>
  <c r="BA39" i="9" s="1"/>
  <c r="BA40" i="9" s="1"/>
  <c r="BA41" i="9" s="1"/>
  <c r="BA42" i="9" s="1"/>
  <c r="BA43" i="9" s="1"/>
  <c r="BA44" i="9" s="1"/>
  <c r="BA45" i="9" s="1"/>
  <c r="BE11" i="6"/>
  <c r="BE12" i="6" s="1"/>
  <c r="BE13" i="6" s="1"/>
  <c r="BE14" i="6" s="1"/>
  <c r="BE15" i="6" s="1"/>
  <c r="BE16" i="6" s="1"/>
  <c r="BE17" i="6" s="1"/>
  <c r="BE18" i="6" s="1"/>
  <c r="BE19" i="6" s="1"/>
  <c r="BE20" i="6" s="1"/>
  <c r="BE21" i="6" s="1"/>
  <c r="BE22" i="6" s="1"/>
  <c r="BE23" i="6" s="1"/>
  <c r="BE24" i="6" s="1"/>
  <c r="BE25" i="6" s="1"/>
  <c r="BE26" i="6" s="1"/>
  <c r="BE27" i="6" s="1"/>
  <c r="BE28" i="6" s="1"/>
  <c r="BE29" i="6" s="1"/>
  <c r="BE30" i="6" s="1"/>
  <c r="BE31" i="6" s="1"/>
  <c r="BE32" i="6" s="1"/>
  <c r="BE33" i="6" s="1"/>
  <c r="BE34" i="6" s="1"/>
  <c r="BE35" i="6" s="1"/>
  <c r="BE36" i="6" s="1"/>
  <c r="BE37" i="6" s="1"/>
  <c r="BE38" i="6" s="1"/>
  <c r="BE39" i="6" s="1"/>
  <c r="BE40" i="6" s="1"/>
  <c r="BE41" i="6" s="1"/>
  <c r="BE42" i="6" s="1"/>
  <c r="BE43" i="6" s="1"/>
  <c r="BE44" i="6" s="1"/>
  <c r="BE45" i="6" s="1"/>
  <c r="BE4" i="9" s="1"/>
  <c r="BE5" i="9" s="1"/>
  <c r="BE6" i="9" s="1"/>
  <c r="BE7" i="9" s="1"/>
  <c r="BE8" i="9" s="1"/>
  <c r="BE9" i="9" s="1"/>
  <c r="BE10" i="9" s="1"/>
  <c r="BE11" i="9" s="1"/>
  <c r="BE12" i="9" s="1"/>
  <c r="BE13" i="9" s="1"/>
  <c r="BE14" i="9" s="1"/>
  <c r="BE15" i="9" s="1"/>
  <c r="BE16" i="9" s="1"/>
  <c r="BE17" i="9" s="1"/>
  <c r="BE18" i="9" s="1"/>
  <c r="BE19" i="9" s="1"/>
  <c r="BE20" i="9" s="1"/>
  <c r="BE21" i="9" s="1"/>
  <c r="BE22" i="9" s="1"/>
  <c r="BE23" i="9" s="1"/>
  <c r="BE24" i="9" s="1"/>
  <c r="BE25" i="9" s="1"/>
  <c r="BE26" i="9" s="1"/>
  <c r="BE27" i="9" s="1"/>
  <c r="BE28" i="9" s="1"/>
  <c r="BE29" i="9" s="1"/>
  <c r="BE30" i="9" s="1"/>
  <c r="BE31" i="9" s="1"/>
  <c r="BE32" i="9" s="1"/>
  <c r="BE33" i="9" s="1"/>
  <c r="BE34" i="9" s="1"/>
  <c r="BE35" i="9" s="1"/>
  <c r="BE36" i="9" s="1"/>
  <c r="BE37" i="9" s="1"/>
  <c r="BE38" i="9" s="1"/>
  <c r="BE39" i="9" s="1"/>
  <c r="BE40" i="9" s="1"/>
  <c r="BE41" i="9" s="1"/>
  <c r="BE42" i="9" s="1"/>
  <c r="BE43" i="9" s="1"/>
  <c r="BE44" i="9" s="1"/>
  <c r="BE45" i="9" s="1"/>
  <c r="BI11" i="6"/>
  <c r="BI12" i="6" s="1"/>
  <c r="BI13" i="6" s="1"/>
  <c r="BI14" i="6" s="1"/>
  <c r="BI15" i="6" s="1"/>
  <c r="BI16" i="6" s="1"/>
  <c r="BI17" i="6" s="1"/>
  <c r="BI18" i="6" s="1"/>
  <c r="BI19" i="6" s="1"/>
  <c r="BI20" i="6" s="1"/>
  <c r="BI21" i="6" s="1"/>
  <c r="BI22" i="6" s="1"/>
  <c r="BI23" i="6" s="1"/>
  <c r="BI24" i="6" s="1"/>
  <c r="BI25" i="6" s="1"/>
  <c r="BI26" i="6" s="1"/>
  <c r="BI27" i="6" s="1"/>
  <c r="BI28" i="6" s="1"/>
  <c r="BI29" i="6" s="1"/>
  <c r="BI30" i="6" s="1"/>
  <c r="BI31" i="6" s="1"/>
  <c r="BI32" i="6" s="1"/>
  <c r="BI33" i="6" s="1"/>
  <c r="BI34" i="6" s="1"/>
  <c r="BI35" i="6" s="1"/>
  <c r="BI36" i="6" s="1"/>
  <c r="BI37" i="6" s="1"/>
  <c r="BI38" i="6" s="1"/>
  <c r="BI39" i="6" s="1"/>
  <c r="BI40" i="6" s="1"/>
  <c r="BI41" i="6" s="1"/>
  <c r="BI42" i="6" s="1"/>
  <c r="BI43" i="6" s="1"/>
  <c r="BI44" i="6" s="1"/>
  <c r="BI45" i="6" s="1"/>
  <c r="BI4" i="9" s="1"/>
  <c r="BI5" i="9" s="1"/>
  <c r="BI6" i="9" s="1"/>
  <c r="BI7" i="9" s="1"/>
  <c r="BI8" i="9" s="1"/>
  <c r="BI9" i="9" s="1"/>
  <c r="BI10" i="9" s="1"/>
  <c r="BI11" i="9" s="1"/>
  <c r="BI12" i="9" s="1"/>
  <c r="BI13" i="9" s="1"/>
  <c r="BI14" i="9" s="1"/>
  <c r="BI15" i="9" s="1"/>
  <c r="BI16" i="9" s="1"/>
  <c r="BI17" i="9" s="1"/>
  <c r="BI18" i="9" s="1"/>
  <c r="BI19" i="9" s="1"/>
  <c r="BI20" i="9" s="1"/>
  <c r="BI21" i="9" s="1"/>
  <c r="BI22" i="9" s="1"/>
  <c r="BI23" i="9" s="1"/>
  <c r="BI24" i="9" s="1"/>
  <c r="BI25" i="9" s="1"/>
  <c r="BI26" i="9" s="1"/>
  <c r="BI27" i="9" s="1"/>
  <c r="BI28" i="9" s="1"/>
  <c r="BI29" i="9" s="1"/>
  <c r="BI30" i="9" s="1"/>
  <c r="BI31" i="9" s="1"/>
  <c r="BI32" i="9" s="1"/>
  <c r="BI33" i="9" s="1"/>
  <c r="BI34" i="9" s="1"/>
  <c r="BI35" i="9" s="1"/>
  <c r="BI36" i="9" s="1"/>
  <c r="BI37" i="9" s="1"/>
  <c r="BI38" i="9" s="1"/>
  <c r="BI39" i="9" s="1"/>
  <c r="BI40" i="9" s="1"/>
  <c r="BI41" i="9" s="1"/>
  <c r="BI42" i="9" s="1"/>
  <c r="BI43" i="9" s="1"/>
  <c r="BI44" i="9" s="1"/>
  <c r="BI45" i="9" s="1"/>
  <c r="AP8" i="6"/>
  <c r="AP9" i="6" s="1"/>
  <c r="AP10" i="6" s="1"/>
  <c r="AP11" i="6" s="1"/>
  <c r="AP12" i="6" s="1"/>
  <c r="AP13" i="6" s="1"/>
  <c r="AP14" i="6" s="1"/>
  <c r="AP15" i="6" s="1"/>
  <c r="AP16" i="6" s="1"/>
  <c r="AP17" i="6" s="1"/>
  <c r="AP18" i="6" s="1"/>
  <c r="AP19" i="6" s="1"/>
  <c r="AP20" i="6" s="1"/>
  <c r="AP21" i="6" s="1"/>
  <c r="AP22" i="6" s="1"/>
  <c r="AP23" i="6" s="1"/>
  <c r="AP24" i="6" s="1"/>
  <c r="AP25" i="6" s="1"/>
  <c r="AP26" i="6" s="1"/>
  <c r="AP27" i="6" s="1"/>
  <c r="AP28" i="6" s="1"/>
  <c r="AP29" i="6" s="1"/>
  <c r="AP30" i="6" s="1"/>
  <c r="AP31" i="6" s="1"/>
  <c r="AP32" i="6" s="1"/>
  <c r="AP33" i="6" s="1"/>
  <c r="AP34" i="6" s="1"/>
  <c r="AP35" i="6" s="1"/>
  <c r="AP36" i="6" s="1"/>
  <c r="AP37" i="6" s="1"/>
  <c r="AP38" i="6" s="1"/>
  <c r="AP39" i="6" s="1"/>
  <c r="AP40" i="6" s="1"/>
  <c r="AP41" i="6" s="1"/>
  <c r="AP42" i="6" s="1"/>
  <c r="AP43" i="6" s="1"/>
  <c r="AP44" i="6" s="1"/>
  <c r="AP45" i="6" s="1"/>
  <c r="AP4" i="9" s="1"/>
  <c r="AP5" i="9" s="1"/>
  <c r="AP6" i="9" s="1"/>
  <c r="AP7" i="9" s="1"/>
  <c r="AP8" i="9" s="1"/>
  <c r="AP9" i="9" s="1"/>
  <c r="AP10" i="9" s="1"/>
  <c r="AP11" i="9" s="1"/>
  <c r="AP12" i="9" s="1"/>
  <c r="AP13" i="9" s="1"/>
  <c r="AP14" i="9" s="1"/>
  <c r="AP15" i="9" s="1"/>
  <c r="AP16" i="9" s="1"/>
  <c r="AP17" i="9" s="1"/>
  <c r="AP18" i="9" s="1"/>
  <c r="AP19" i="9" s="1"/>
  <c r="AP20" i="9" s="1"/>
  <c r="AP21" i="9" s="1"/>
  <c r="AP22" i="9" s="1"/>
  <c r="AP23" i="9" s="1"/>
  <c r="AP24" i="9" s="1"/>
  <c r="AP25" i="9" s="1"/>
  <c r="AP26" i="9" s="1"/>
  <c r="AP27" i="9" s="1"/>
  <c r="AP28" i="9" s="1"/>
  <c r="AP29" i="9" s="1"/>
  <c r="AP30" i="9" s="1"/>
  <c r="AP31" i="9" s="1"/>
  <c r="AP32" i="9" s="1"/>
  <c r="AP33" i="9" s="1"/>
  <c r="AP34" i="9" s="1"/>
  <c r="AP35" i="9" s="1"/>
  <c r="AP36" i="9" s="1"/>
  <c r="AP37" i="9" s="1"/>
  <c r="AP38" i="9" s="1"/>
  <c r="AP39" i="9" s="1"/>
  <c r="AP40" i="9" s="1"/>
  <c r="AP41" i="9" s="1"/>
  <c r="AP42" i="9" s="1"/>
  <c r="AP43" i="9" s="1"/>
  <c r="AP44" i="9" s="1"/>
  <c r="AP45" i="9" s="1"/>
  <c r="BJ9" i="6"/>
  <c r="BJ10" i="6" s="1"/>
  <c r="BJ11" i="6" s="1"/>
  <c r="BJ12" i="6" s="1"/>
  <c r="BJ13" i="6" s="1"/>
  <c r="BJ14" i="6" s="1"/>
  <c r="BJ15" i="6" s="1"/>
  <c r="BJ16" i="6" s="1"/>
  <c r="BJ17" i="6" s="1"/>
  <c r="BJ18" i="6" s="1"/>
  <c r="BJ19" i="6" s="1"/>
  <c r="BJ20" i="6" s="1"/>
  <c r="BJ21" i="6" s="1"/>
  <c r="BJ22" i="6" s="1"/>
  <c r="BJ23" i="6" s="1"/>
  <c r="BJ24" i="6" s="1"/>
  <c r="BJ25" i="6" s="1"/>
  <c r="BJ26" i="6" s="1"/>
  <c r="BJ27" i="6" s="1"/>
  <c r="BJ28" i="6" s="1"/>
  <c r="BJ29" i="6" s="1"/>
  <c r="BJ30" i="6" s="1"/>
  <c r="BJ31" i="6" s="1"/>
  <c r="BJ32" i="6" s="1"/>
  <c r="BJ33" i="6" s="1"/>
  <c r="BJ34" i="6" s="1"/>
  <c r="BJ35" i="6" s="1"/>
  <c r="BJ36" i="6" s="1"/>
  <c r="BJ37" i="6" s="1"/>
  <c r="BJ38" i="6" s="1"/>
  <c r="BJ39" i="6" s="1"/>
  <c r="BJ40" i="6" s="1"/>
  <c r="BJ41" i="6" s="1"/>
  <c r="BJ42" i="6" s="1"/>
  <c r="BJ43" i="6" s="1"/>
  <c r="BJ44" i="6" s="1"/>
  <c r="BJ45" i="6" s="1"/>
  <c r="BJ4" i="9" s="1"/>
  <c r="BJ5" i="9" s="1"/>
  <c r="BJ6" i="9" s="1"/>
  <c r="BJ7" i="9" s="1"/>
  <c r="BJ8" i="9" s="1"/>
  <c r="BJ9" i="9" s="1"/>
  <c r="BJ10" i="9" s="1"/>
  <c r="BJ11" i="9" s="1"/>
  <c r="BJ12" i="9" s="1"/>
  <c r="BJ13" i="9" s="1"/>
  <c r="BJ14" i="9" s="1"/>
  <c r="BJ15" i="9" s="1"/>
  <c r="BJ16" i="9" s="1"/>
  <c r="BJ17" i="9" s="1"/>
  <c r="BJ18" i="9" s="1"/>
  <c r="BJ19" i="9" s="1"/>
  <c r="BJ20" i="9" s="1"/>
  <c r="BJ21" i="9" s="1"/>
  <c r="BJ22" i="9" s="1"/>
  <c r="BJ23" i="9" s="1"/>
  <c r="BJ24" i="9" s="1"/>
  <c r="BJ25" i="9" s="1"/>
  <c r="BJ26" i="9" s="1"/>
  <c r="BJ27" i="9" s="1"/>
  <c r="BJ28" i="9" s="1"/>
  <c r="BJ29" i="9" s="1"/>
  <c r="BJ30" i="9" s="1"/>
  <c r="BJ31" i="9" s="1"/>
  <c r="BJ32" i="9" s="1"/>
  <c r="BJ33" i="9" s="1"/>
  <c r="BJ34" i="9" s="1"/>
  <c r="BJ35" i="9" s="1"/>
  <c r="BJ36" i="9" s="1"/>
  <c r="BJ37" i="9" s="1"/>
  <c r="BJ38" i="9" s="1"/>
  <c r="BJ39" i="9" s="1"/>
  <c r="BJ40" i="9" s="1"/>
  <c r="BJ41" i="9" s="1"/>
  <c r="BJ42" i="9" s="1"/>
  <c r="BJ43" i="9" s="1"/>
  <c r="BJ44" i="9" s="1"/>
  <c r="BJ45" i="9" s="1"/>
  <c r="BG9" i="6"/>
  <c r="BG10" i="6" s="1"/>
  <c r="BG11" i="6" s="1"/>
  <c r="BG12" i="6" s="1"/>
  <c r="BG13" i="6" s="1"/>
  <c r="BG14" i="6" s="1"/>
  <c r="BG15" i="6" s="1"/>
  <c r="BG16" i="6" s="1"/>
  <c r="BG17" i="6" s="1"/>
  <c r="BG18" i="6" s="1"/>
  <c r="BG19" i="6" s="1"/>
  <c r="BG20" i="6" s="1"/>
  <c r="BG21" i="6" s="1"/>
  <c r="BG22" i="6" s="1"/>
  <c r="BG23" i="6" s="1"/>
  <c r="BG24" i="6" s="1"/>
  <c r="BG25" i="6" s="1"/>
  <c r="BG26" i="6" s="1"/>
  <c r="BG27" i="6" s="1"/>
  <c r="BG28" i="6" s="1"/>
  <c r="BG29" i="6" s="1"/>
  <c r="BG30" i="6" s="1"/>
  <c r="BG31" i="6" s="1"/>
  <c r="BG32" i="6" s="1"/>
  <c r="BG33" i="6" s="1"/>
  <c r="BG34" i="6" s="1"/>
  <c r="BG35" i="6" s="1"/>
  <c r="BG36" i="6" s="1"/>
  <c r="BG37" i="6" s="1"/>
  <c r="BG38" i="6" s="1"/>
  <c r="BG39" i="6" s="1"/>
  <c r="BG40" i="6" s="1"/>
  <c r="BG41" i="6" s="1"/>
  <c r="BG42" i="6" s="1"/>
  <c r="BG43" i="6" s="1"/>
  <c r="BG44" i="6" s="1"/>
  <c r="BG45" i="6" s="1"/>
  <c r="BG4" i="9" s="1"/>
  <c r="BG5" i="9" s="1"/>
  <c r="BG6" i="9" s="1"/>
  <c r="BG7" i="9" s="1"/>
  <c r="BG8" i="9" s="1"/>
  <c r="BG9" i="9" s="1"/>
  <c r="BG10" i="9" s="1"/>
  <c r="BG11" i="9" s="1"/>
  <c r="BG12" i="9" s="1"/>
  <c r="BG13" i="9" s="1"/>
  <c r="BG14" i="9" s="1"/>
  <c r="BG15" i="9" s="1"/>
  <c r="BG16" i="9" s="1"/>
  <c r="BG17" i="9" s="1"/>
  <c r="BG18" i="9" s="1"/>
  <c r="BG19" i="9" s="1"/>
  <c r="BG20" i="9" s="1"/>
  <c r="BG21" i="9" s="1"/>
  <c r="BG22" i="9" s="1"/>
  <c r="BG23" i="9" s="1"/>
  <c r="BG24" i="9" s="1"/>
  <c r="BG25" i="9" s="1"/>
  <c r="BG26" i="9" s="1"/>
  <c r="BG27" i="9" s="1"/>
  <c r="BG28" i="9" s="1"/>
  <c r="BG29" i="9" s="1"/>
  <c r="BG30" i="9" s="1"/>
  <c r="BG31" i="9" s="1"/>
  <c r="BG32" i="9" s="1"/>
  <c r="BG33" i="9" s="1"/>
  <c r="BG34" i="9" s="1"/>
  <c r="BG35" i="9" s="1"/>
  <c r="BG36" i="9" s="1"/>
  <c r="BG37" i="9" s="1"/>
  <c r="BG38" i="9" s="1"/>
  <c r="BG39" i="9" s="1"/>
  <c r="BG40" i="9" s="1"/>
  <c r="BG41" i="9" s="1"/>
  <c r="BG42" i="9" s="1"/>
  <c r="BG43" i="9" s="1"/>
  <c r="BG44" i="9" s="1"/>
  <c r="BG45" i="9" s="1"/>
  <c r="AW6" i="6"/>
  <c r="AR10" i="9" l="1"/>
  <c r="AR11" i="9" s="1"/>
  <c r="AS14" i="6"/>
  <c r="BG4" i="10"/>
  <c r="BG5" i="10" s="1"/>
  <c r="BG6" i="10" s="1"/>
  <c r="BG7" i="10" s="1"/>
  <c r="BG8" i="10" s="1"/>
  <c r="BG9" i="10" s="1"/>
  <c r="BG10" i="10" s="1"/>
  <c r="BG11" i="10" s="1"/>
  <c r="BG12" i="10" s="1"/>
  <c r="BG13" i="10" s="1"/>
  <c r="BG14" i="10" s="1"/>
  <c r="BG15" i="10" s="1"/>
  <c r="BG16" i="10" s="1"/>
  <c r="BG17" i="10" s="1"/>
  <c r="BG18" i="10" s="1"/>
  <c r="BG19" i="10" s="1"/>
  <c r="BG20" i="10" s="1"/>
  <c r="BG21" i="10" s="1"/>
  <c r="BG22" i="10" s="1"/>
  <c r="BG23" i="10" s="1"/>
  <c r="BG24" i="10" s="1"/>
  <c r="BG25" i="10" s="1"/>
  <c r="BG26" i="10" s="1"/>
  <c r="BG27" i="10" s="1"/>
  <c r="BG28" i="10" s="1"/>
  <c r="BG29" i="10" s="1"/>
  <c r="BG30" i="10" s="1"/>
  <c r="BG31" i="10" s="1"/>
  <c r="BG32" i="10" s="1"/>
  <c r="BG33" i="10" s="1"/>
  <c r="BG34" i="10" s="1"/>
  <c r="BG35" i="10" s="1"/>
  <c r="BG36" i="10" s="1"/>
  <c r="BG37" i="10" s="1"/>
  <c r="BG38" i="10" s="1"/>
  <c r="BG39" i="10" s="1"/>
  <c r="BG40" i="10" s="1"/>
  <c r="BG41" i="10" s="1"/>
  <c r="BG42" i="10" s="1"/>
  <c r="BG43" i="10" s="1"/>
  <c r="BG44" i="10" s="1"/>
  <c r="BG45" i="10" s="1"/>
  <c r="BG4" i="11" s="1"/>
  <c r="BG5" i="11" s="1"/>
  <c r="BG6" i="11" s="1"/>
  <c r="BG7" i="11" s="1"/>
  <c r="BG8" i="11" s="1"/>
  <c r="BG9" i="11" s="1"/>
  <c r="BG10" i="11" s="1"/>
  <c r="BG11" i="11" s="1"/>
  <c r="BG12" i="11" s="1"/>
  <c r="BG13" i="11" s="1"/>
  <c r="BG14" i="11" s="1"/>
  <c r="BG15" i="11" s="1"/>
  <c r="BG16" i="11" s="1"/>
  <c r="BG17" i="11" s="1"/>
  <c r="BG18" i="11" s="1"/>
  <c r="BG19" i="11" s="1"/>
  <c r="BG20" i="11" s="1"/>
  <c r="BG21" i="11" s="1"/>
  <c r="BG22" i="11" s="1"/>
  <c r="BG23" i="11" s="1"/>
  <c r="BG24" i="11" s="1"/>
  <c r="BG25" i="11" s="1"/>
  <c r="BG26" i="11" s="1"/>
  <c r="BG27" i="11" s="1"/>
  <c r="BG28" i="11" s="1"/>
  <c r="BG29" i="11" s="1"/>
  <c r="BG30" i="11" s="1"/>
  <c r="BG31" i="11" s="1"/>
  <c r="BG32" i="11" s="1"/>
  <c r="BG33" i="11" s="1"/>
  <c r="BG34" i="11" s="1"/>
  <c r="BG35" i="11" s="1"/>
  <c r="BG36" i="11" s="1"/>
  <c r="BG37" i="11" s="1"/>
  <c r="BG38" i="11" s="1"/>
  <c r="BG39" i="11" s="1"/>
  <c r="BG40" i="11" s="1"/>
  <c r="BG41" i="11" s="1"/>
  <c r="BG42" i="11" s="1"/>
  <c r="BG43" i="11" s="1"/>
  <c r="BG44" i="11" s="1"/>
  <c r="BG45" i="11" s="1"/>
  <c r="BG4" i="12" s="1"/>
  <c r="BG5" i="12" s="1"/>
  <c r="BG6" i="12" s="1"/>
  <c r="BG7" i="12" s="1"/>
  <c r="BG8" i="12" s="1"/>
  <c r="BG9" i="12" s="1"/>
  <c r="BG10" i="12" s="1"/>
  <c r="BG11" i="12" s="1"/>
  <c r="BG12" i="12" s="1"/>
  <c r="BG13" i="12" s="1"/>
  <c r="BG14" i="12" s="1"/>
  <c r="BG15" i="12" s="1"/>
  <c r="BG16" i="12" s="1"/>
  <c r="BG17" i="12" s="1"/>
  <c r="BG18" i="12" s="1"/>
  <c r="BG19" i="12" s="1"/>
  <c r="BG20" i="12" s="1"/>
  <c r="BG21" i="12" s="1"/>
  <c r="BG22" i="12" s="1"/>
  <c r="BG23" i="12" s="1"/>
  <c r="BG24" i="12" s="1"/>
  <c r="BG25" i="12" s="1"/>
  <c r="BG26" i="12" s="1"/>
  <c r="BG27" i="12" s="1"/>
  <c r="BG28" i="12" s="1"/>
  <c r="BG29" i="12" s="1"/>
  <c r="BG30" i="12" s="1"/>
  <c r="BG31" i="12" s="1"/>
  <c r="BG32" i="12" s="1"/>
  <c r="BG33" i="12" s="1"/>
  <c r="BG34" i="12" s="1"/>
  <c r="BG35" i="12" s="1"/>
  <c r="BG36" i="12" s="1"/>
  <c r="BG37" i="12" s="1"/>
  <c r="BG38" i="12" s="1"/>
  <c r="BG39" i="12" s="1"/>
  <c r="BG40" i="12" s="1"/>
  <c r="BG41" i="12" s="1"/>
  <c r="BG42" i="12" s="1"/>
  <c r="BG43" i="12" s="1"/>
  <c r="BG44" i="12" s="1"/>
  <c r="BG45" i="12" s="1"/>
  <c r="BG4" i="13" s="1"/>
  <c r="BG5" i="13" s="1"/>
  <c r="BG6" i="13" s="1"/>
  <c r="BG7" i="13" s="1"/>
  <c r="BG8" i="13" s="1"/>
  <c r="BG9" i="13" s="1"/>
  <c r="BG10" i="13" s="1"/>
  <c r="BG11" i="13" s="1"/>
  <c r="BG12" i="13" s="1"/>
  <c r="BG13" i="13" s="1"/>
  <c r="BG14" i="13" s="1"/>
  <c r="BG15" i="13" s="1"/>
  <c r="BG16" i="13" s="1"/>
  <c r="BG17" i="13" s="1"/>
  <c r="BG18" i="13" s="1"/>
  <c r="BG19" i="13" s="1"/>
  <c r="BG20" i="13" s="1"/>
  <c r="BG21" i="13" s="1"/>
  <c r="BG22" i="13" s="1"/>
  <c r="BG23" i="13" s="1"/>
  <c r="BG24" i="13" s="1"/>
  <c r="BG25" i="13" s="1"/>
  <c r="BG26" i="13" s="1"/>
  <c r="BG27" i="13" s="1"/>
  <c r="BG28" i="13" s="1"/>
  <c r="BG29" i="13" s="1"/>
  <c r="BG30" i="13" s="1"/>
  <c r="BG31" i="13" s="1"/>
  <c r="BG32" i="13" s="1"/>
  <c r="BG33" i="13" s="1"/>
  <c r="BG34" i="13" s="1"/>
  <c r="BG35" i="13" s="1"/>
  <c r="BG36" i="13" s="1"/>
  <c r="BG37" i="13" s="1"/>
  <c r="BG38" i="13" s="1"/>
  <c r="BG39" i="13" s="1"/>
  <c r="BG40" i="13" s="1"/>
  <c r="BG41" i="13" s="1"/>
  <c r="BG42" i="13" s="1"/>
  <c r="BG43" i="13" s="1"/>
  <c r="BG44" i="13" s="1"/>
  <c r="BG45" i="13" s="1"/>
  <c r="BG4" i="14" s="1"/>
  <c r="BG5" i="14" s="1"/>
  <c r="BG6" i="14" s="1"/>
  <c r="BG7" i="14" s="1"/>
  <c r="BG8" i="14" s="1"/>
  <c r="BG9" i="14" s="1"/>
  <c r="BG10" i="14" s="1"/>
  <c r="BG11" i="14" s="1"/>
  <c r="BG12" i="14" s="1"/>
  <c r="BG13" i="14" s="1"/>
  <c r="BG14" i="14" s="1"/>
  <c r="BG15" i="14" s="1"/>
  <c r="BG16" i="14" s="1"/>
  <c r="BG17" i="14" s="1"/>
  <c r="BG18" i="14" s="1"/>
  <c r="BG19" i="14" s="1"/>
  <c r="BG20" i="14" s="1"/>
  <c r="BG21" i="14" s="1"/>
  <c r="BG22" i="14" s="1"/>
  <c r="BG23" i="14" s="1"/>
  <c r="BG24" i="14" s="1"/>
  <c r="BG25" i="14" s="1"/>
  <c r="BG26" i="14" s="1"/>
  <c r="BG27" i="14" s="1"/>
  <c r="BG28" i="14" s="1"/>
  <c r="BG29" i="14" s="1"/>
  <c r="BG30" i="14" s="1"/>
  <c r="BG31" i="14" s="1"/>
  <c r="BG32" i="14" s="1"/>
  <c r="BG33" i="14" s="1"/>
  <c r="BG34" i="14" s="1"/>
  <c r="BG35" i="14" s="1"/>
  <c r="BG36" i="14" s="1"/>
  <c r="BG37" i="14" s="1"/>
  <c r="BG38" i="14" s="1"/>
  <c r="BG39" i="14" s="1"/>
  <c r="BG40" i="14" s="1"/>
  <c r="BG41" i="14" s="1"/>
  <c r="BG42" i="14" s="1"/>
  <c r="BG43" i="14" s="1"/>
  <c r="BG44" i="14" s="1"/>
  <c r="BG45" i="14" s="1"/>
  <c r="BG4" i="15" s="1"/>
  <c r="BG5" i="15" s="1"/>
  <c r="BG6" i="15" s="1"/>
  <c r="BG7" i="15" s="1"/>
  <c r="BG8" i="15" s="1"/>
  <c r="BG9" i="15" s="1"/>
  <c r="BG10" i="15" s="1"/>
  <c r="BG11" i="15" s="1"/>
  <c r="BG12" i="15" s="1"/>
  <c r="BG13" i="15" s="1"/>
  <c r="BG14" i="15" s="1"/>
  <c r="BG15" i="15" s="1"/>
  <c r="BG16" i="15" s="1"/>
  <c r="BG17" i="15" s="1"/>
  <c r="BG18" i="15" s="1"/>
  <c r="BG19" i="15" s="1"/>
  <c r="BG20" i="15" s="1"/>
  <c r="BG21" i="15" s="1"/>
  <c r="BG22" i="15" s="1"/>
  <c r="BG23" i="15" s="1"/>
  <c r="BG24" i="15" s="1"/>
  <c r="BG25" i="15" s="1"/>
  <c r="BG26" i="15" s="1"/>
  <c r="BG27" i="15" s="1"/>
  <c r="BG28" i="15" s="1"/>
  <c r="BG29" i="15" s="1"/>
  <c r="BG30" i="15" s="1"/>
  <c r="BG31" i="15" s="1"/>
  <c r="BG32" i="15" s="1"/>
  <c r="BG33" i="15" s="1"/>
  <c r="BG34" i="15" s="1"/>
  <c r="BG35" i="15" s="1"/>
  <c r="BG36" i="15" s="1"/>
  <c r="BG37" i="15" s="1"/>
  <c r="BG38" i="15" s="1"/>
  <c r="BG39" i="15" s="1"/>
  <c r="BG40" i="15" s="1"/>
  <c r="BG41" i="15" s="1"/>
  <c r="BG42" i="15" s="1"/>
  <c r="BG43" i="15" s="1"/>
  <c r="BG44" i="15" s="1"/>
  <c r="BG45" i="15" s="1"/>
  <c r="BG4" i="16" s="1"/>
  <c r="BG5" i="16" s="1"/>
  <c r="BG6" i="16" s="1"/>
  <c r="BG7" i="16" s="1"/>
  <c r="BG8" i="16" s="1"/>
  <c r="BG9" i="16" s="1"/>
  <c r="BG10" i="16" s="1"/>
  <c r="BG11" i="16" s="1"/>
  <c r="BG12" i="16" s="1"/>
  <c r="BG13" i="16" s="1"/>
  <c r="BG14" i="16" s="1"/>
  <c r="BG15" i="16" s="1"/>
  <c r="BG16" i="16" s="1"/>
  <c r="BG17" i="16" s="1"/>
  <c r="BG18" i="16" s="1"/>
  <c r="BG19" i="16" s="1"/>
  <c r="BG20" i="16" s="1"/>
  <c r="BG21" i="16" s="1"/>
  <c r="BG22" i="16" s="1"/>
  <c r="BG23" i="16" s="1"/>
  <c r="BG24" i="16" s="1"/>
  <c r="BG25" i="16" s="1"/>
  <c r="BG26" i="16" s="1"/>
  <c r="BG27" i="16" s="1"/>
  <c r="BG28" i="16" s="1"/>
  <c r="BG29" i="16" s="1"/>
  <c r="BG30" i="16" s="1"/>
  <c r="BG31" i="16" s="1"/>
  <c r="BG32" i="16" s="1"/>
  <c r="BG33" i="16" s="1"/>
  <c r="BG34" i="16" s="1"/>
  <c r="BG35" i="16" s="1"/>
  <c r="BG36" i="16" s="1"/>
  <c r="BG37" i="16" s="1"/>
  <c r="BG38" i="16" s="1"/>
  <c r="BG39" i="16" s="1"/>
  <c r="BG40" i="16" s="1"/>
  <c r="BG41" i="16" s="1"/>
  <c r="BG42" i="16" s="1"/>
  <c r="BG43" i="16" s="1"/>
  <c r="BG44" i="16" s="1"/>
  <c r="BG45" i="16" s="1"/>
  <c r="BG4" i="17" s="1"/>
  <c r="BG5" i="17" s="1"/>
  <c r="BG6" i="17" s="1"/>
  <c r="BG7" i="17" s="1"/>
  <c r="BG8" i="17" s="1"/>
  <c r="BG9" i="17" s="1"/>
  <c r="BG10" i="17" s="1"/>
  <c r="BG11" i="17" s="1"/>
  <c r="BG12" i="17" s="1"/>
  <c r="BG13" i="17" s="1"/>
  <c r="BG14" i="17" s="1"/>
  <c r="BG15" i="17" s="1"/>
  <c r="BG16" i="17" s="1"/>
  <c r="BG17" i="17" s="1"/>
  <c r="BG18" i="17" s="1"/>
  <c r="BG19" i="17" s="1"/>
  <c r="BG20" i="17" s="1"/>
  <c r="BG21" i="17" s="1"/>
  <c r="BG22" i="17" s="1"/>
  <c r="BG23" i="17" s="1"/>
  <c r="BG24" i="17" s="1"/>
  <c r="BG25" i="17" s="1"/>
  <c r="BG26" i="17" s="1"/>
  <c r="BG27" i="17" s="1"/>
  <c r="BG28" i="17" s="1"/>
  <c r="BG29" i="17" s="1"/>
  <c r="BG30" i="17" s="1"/>
  <c r="BG31" i="17" s="1"/>
  <c r="BG32" i="17" s="1"/>
  <c r="BG33" i="17" s="1"/>
  <c r="BG34" i="17" s="1"/>
  <c r="BG35" i="17" s="1"/>
  <c r="BG36" i="17" s="1"/>
  <c r="BG37" i="17" s="1"/>
  <c r="BG38" i="17" s="1"/>
  <c r="BG39" i="17" s="1"/>
  <c r="BG40" i="17" s="1"/>
  <c r="BG41" i="17" s="1"/>
  <c r="BG42" i="17" s="1"/>
  <c r="BG43" i="17" s="1"/>
  <c r="BG44" i="17" s="1"/>
  <c r="BG45" i="17" s="1"/>
  <c r="BG4" i="18" s="1"/>
  <c r="BG5" i="18" s="1"/>
  <c r="BG6" i="18" s="1"/>
  <c r="BG7" i="18" s="1"/>
  <c r="BG8" i="18" s="1"/>
  <c r="BG9" i="18" s="1"/>
  <c r="BG10" i="18" s="1"/>
  <c r="BG11" i="18" s="1"/>
  <c r="BG12" i="18" s="1"/>
  <c r="BG13" i="18" s="1"/>
  <c r="BG14" i="18" s="1"/>
  <c r="BG15" i="18" s="1"/>
  <c r="BG16" i="18" s="1"/>
  <c r="BG17" i="18" s="1"/>
  <c r="BG18" i="18" s="1"/>
  <c r="BG19" i="18" s="1"/>
  <c r="BG20" i="18" s="1"/>
  <c r="BG21" i="18" s="1"/>
  <c r="BG22" i="18" s="1"/>
  <c r="BG23" i="18" s="1"/>
  <c r="BG24" i="18" s="1"/>
  <c r="BG25" i="18" s="1"/>
  <c r="BG26" i="18" s="1"/>
  <c r="BG27" i="18" s="1"/>
  <c r="BG28" i="18" s="1"/>
  <c r="BG29" i="18" s="1"/>
  <c r="BG30" i="18" s="1"/>
  <c r="BG31" i="18" s="1"/>
  <c r="BG32" i="18" s="1"/>
  <c r="BG33" i="18" s="1"/>
  <c r="BG34" i="18" s="1"/>
  <c r="BG35" i="18" s="1"/>
  <c r="BG36" i="18" s="1"/>
  <c r="BG37" i="18" s="1"/>
  <c r="BG38" i="18" s="1"/>
  <c r="BG39" i="18" s="1"/>
  <c r="BG40" i="18" s="1"/>
  <c r="BG41" i="18" s="1"/>
  <c r="BG42" i="18" s="1"/>
  <c r="BG43" i="18" s="1"/>
  <c r="BG44" i="18" s="1"/>
  <c r="BG45" i="18" s="1"/>
  <c r="BG4" i="19" s="1"/>
  <c r="BG5" i="19" s="1"/>
  <c r="BG6" i="19" s="1"/>
  <c r="BG7" i="19" s="1"/>
  <c r="BG8" i="19" s="1"/>
  <c r="BG9" i="19" s="1"/>
  <c r="BG10" i="19" s="1"/>
  <c r="BG11" i="19" s="1"/>
  <c r="BG12" i="19" s="1"/>
  <c r="BG13" i="19" s="1"/>
  <c r="BG14" i="19" s="1"/>
  <c r="BG15" i="19" s="1"/>
  <c r="BG16" i="19" s="1"/>
  <c r="BG17" i="19" s="1"/>
  <c r="BG18" i="19" s="1"/>
  <c r="BG19" i="19" s="1"/>
  <c r="BG20" i="19" s="1"/>
  <c r="BG21" i="19" s="1"/>
  <c r="BG22" i="19" s="1"/>
  <c r="BG23" i="19" s="1"/>
  <c r="BG24" i="19" s="1"/>
  <c r="BG25" i="19" s="1"/>
  <c r="BG26" i="19" s="1"/>
  <c r="BG27" i="19" s="1"/>
  <c r="BG28" i="19" s="1"/>
  <c r="BG29" i="19" s="1"/>
  <c r="BG30" i="19" s="1"/>
  <c r="BG31" i="19" s="1"/>
  <c r="BG32" i="19" s="1"/>
  <c r="BG33" i="19" s="1"/>
  <c r="BG34" i="19" s="1"/>
  <c r="BG35" i="19" s="1"/>
  <c r="BG36" i="19" s="1"/>
  <c r="BG37" i="19" s="1"/>
  <c r="BG38" i="19" s="1"/>
  <c r="BG39" i="19" s="1"/>
  <c r="BG40" i="19" s="1"/>
  <c r="BG41" i="19" s="1"/>
  <c r="BG42" i="19" s="1"/>
  <c r="BG43" i="19" s="1"/>
  <c r="BG44" i="19" s="1"/>
  <c r="BG45" i="19" s="1"/>
  <c r="BG4" i="20" s="1"/>
  <c r="BG5" i="20" s="1"/>
  <c r="BG6" i="20" s="1"/>
  <c r="BG7" i="20" s="1"/>
  <c r="BG8" i="20" s="1"/>
  <c r="BG9" i="20" s="1"/>
  <c r="BG10" i="20" s="1"/>
  <c r="BG11" i="20" s="1"/>
  <c r="BG12" i="20" s="1"/>
  <c r="BG13" i="20" s="1"/>
  <c r="BG14" i="20" s="1"/>
  <c r="BG15" i="20" s="1"/>
  <c r="BG16" i="20" s="1"/>
  <c r="BG17" i="20" s="1"/>
  <c r="BG18" i="20" s="1"/>
  <c r="BG19" i="20" s="1"/>
  <c r="BG20" i="20" s="1"/>
  <c r="BG21" i="20" s="1"/>
  <c r="BG22" i="20" s="1"/>
  <c r="BG23" i="20" s="1"/>
  <c r="BG24" i="20" s="1"/>
  <c r="BG25" i="20" s="1"/>
  <c r="BG26" i="20" s="1"/>
  <c r="BG27" i="20" s="1"/>
  <c r="BG28" i="20" s="1"/>
  <c r="BG29" i="20" s="1"/>
  <c r="BG30" i="20" s="1"/>
  <c r="BG31" i="20" s="1"/>
  <c r="BG32" i="20" s="1"/>
  <c r="BG33" i="20" s="1"/>
  <c r="BG34" i="20" s="1"/>
  <c r="BG35" i="20" s="1"/>
  <c r="BG36" i="20" s="1"/>
  <c r="BG37" i="20" s="1"/>
  <c r="BG38" i="20" s="1"/>
  <c r="BG39" i="20" s="1"/>
  <c r="BG40" i="20" s="1"/>
  <c r="BG41" i="20" s="1"/>
  <c r="BG42" i="20" s="1"/>
  <c r="BG43" i="20" s="1"/>
  <c r="BG44" i="20" s="1"/>
  <c r="BG45" i="20" s="1"/>
  <c r="BG4" i="21" s="1"/>
  <c r="BG5" i="21" s="1"/>
  <c r="BG6" i="21" s="1"/>
  <c r="BG7" i="21" s="1"/>
  <c r="BG8" i="21" s="1"/>
  <c r="BG9" i="21" s="1"/>
  <c r="BG10" i="21" s="1"/>
  <c r="BG11" i="21" s="1"/>
  <c r="BG12" i="21" s="1"/>
  <c r="BG13" i="21" s="1"/>
  <c r="BG14" i="21" s="1"/>
  <c r="BG15" i="21" s="1"/>
  <c r="BG16" i="21" s="1"/>
  <c r="BG17" i="21" s="1"/>
  <c r="BG18" i="21" s="1"/>
  <c r="BG19" i="21" s="1"/>
  <c r="BG20" i="21" s="1"/>
  <c r="BG21" i="21" s="1"/>
  <c r="BG22" i="21" s="1"/>
  <c r="BG23" i="21" s="1"/>
  <c r="BG24" i="21" s="1"/>
  <c r="BG25" i="21" s="1"/>
  <c r="BG26" i="21" s="1"/>
  <c r="BG27" i="21" s="1"/>
  <c r="BG28" i="21" s="1"/>
  <c r="BG29" i="21" s="1"/>
  <c r="BG30" i="21" s="1"/>
  <c r="BG31" i="21" s="1"/>
  <c r="BG32" i="21" s="1"/>
  <c r="BG33" i="21" s="1"/>
  <c r="BG34" i="21" s="1"/>
  <c r="BG35" i="21" s="1"/>
  <c r="BG36" i="21" s="1"/>
  <c r="BG37" i="21" s="1"/>
  <c r="BG38" i="21" s="1"/>
  <c r="BG39" i="21" s="1"/>
  <c r="BG40" i="21" s="1"/>
  <c r="BG41" i="21" s="1"/>
  <c r="BG42" i="21" s="1"/>
  <c r="BG43" i="21" s="1"/>
  <c r="BG44" i="21" s="1"/>
  <c r="BG45" i="21" s="1"/>
  <c r="BG4" i="22" s="1"/>
  <c r="BG5" i="22" s="1"/>
  <c r="BG6" i="22" s="1"/>
  <c r="BG7" i="22" s="1"/>
  <c r="BG8" i="22" s="1"/>
  <c r="BG9" i="22" s="1"/>
  <c r="BG10" i="22" s="1"/>
  <c r="BG11" i="22" s="1"/>
  <c r="BG12" i="22" s="1"/>
  <c r="BG13" i="22" s="1"/>
  <c r="BG14" i="22" s="1"/>
  <c r="BG15" i="22" s="1"/>
  <c r="BG16" i="22" s="1"/>
  <c r="BG17" i="22" s="1"/>
  <c r="BG18" i="22" s="1"/>
  <c r="BG19" i="22" s="1"/>
  <c r="BG20" i="22" s="1"/>
  <c r="BG21" i="22" s="1"/>
  <c r="BG22" i="22" s="1"/>
  <c r="BG23" i="22" s="1"/>
  <c r="BG24" i="22" s="1"/>
  <c r="BG25" i="22" s="1"/>
  <c r="BG26" i="22" s="1"/>
  <c r="BG27" i="22" s="1"/>
  <c r="BG28" i="22" s="1"/>
  <c r="BG29" i="22" s="1"/>
  <c r="BG30" i="22" s="1"/>
  <c r="BG31" i="22" s="1"/>
  <c r="BG32" i="22" s="1"/>
  <c r="BG33" i="22" s="1"/>
  <c r="BG34" i="22" s="1"/>
  <c r="BG35" i="22" s="1"/>
  <c r="BG36" i="22" s="1"/>
  <c r="BG37" i="22" s="1"/>
  <c r="BG38" i="22" s="1"/>
  <c r="BG39" i="22" s="1"/>
  <c r="BG40" i="22" s="1"/>
  <c r="BG41" i="22" s="1"/>
  <c r="BG42" i="22" s="1"/>
  <c r="BG43" i="22" s="1"/>
  <c r="BG44" i="22" s="1"/>
  <c r="BG45" i="22" s="1"/>
  <c r="BE4" i="10"/>
  <c r="BE5" i="10" s="1"/>
  <c r="BE6" i="10" s="1"/>
  <c r="BE7" i="10" s="1"/>
  <c r="BE8" i="10" s="1"/>
  <c r="BE9" i="10" s="1"/>
  <c r="BE10" i="10" s="1"/>
  <c r="BE11" i="10" s="1"/>
  <c r="BE12" i="10" s="1"/>
  <c r="BE13" i="10" s="1"/>
  <c r="BE14" i="10" s="1"/>
  <c r="BE15" i="10" s="1"/>
  <c r="BE16" i="10" s="1"/>
  <c r="BE17" i="10" s="1"/>
  <c r="BE18" i="10" s="1"/>
  <c r="BE19" i="10" s="1"/>
  <c r="BE20" i="10" s="1"/>
  <c r="BE21" i="10" s="1"/>
  <c r="BE22" i="10" s="1"/>
  <c r="BE23" i="10" s="1"/>
  <c r="BE24" i="10" s="1"/>
  <c r="BE25" i="10" s="1"/>
  <c r="BE26" i="10" s="1"/>
  <c r="BE27" i="10" s="1"/>
  <c r="BE28" i="10" s="1"/>
  <c r="BE29" i="10" s="1"/>
  <c r="BE30" i="10" s="1"/>
  <c r="BE31" i="10" s="1"/>
  <c r="BE32" i="10" s="1"/>
  <c r="BE33" i="10" s="1"/>
  <c r="BE34" i="10" s="1"/>
  <c r="BE35" i="10" s="1"/>
  <c r="BE36" i="10" s="1"/>
  <c r="BE37" i="10" s="1"/>
  <c r="BE38" i="10" s="1"/>
  <c r="BE39" i="10" s="1"/>
  <c r="BE40" i="10" s="1"/>
  <c r="BE41" i="10" s="1"/>
  <c r="BE42" i="10" s="1"/>
  <c r="BE43" i="10" s="1"/>
  <c r="BE44" i="10" s="1"/>
  <c r="BE45" i="10" s="1"/>
  <c r="BE4" i="11" s="1"/>
  <c r="BE5" i="11" s="1"/>
  <c r="BE6" i="11" s="1"/>
  <c r="BE7" i="11" s="1"/>
  <c r="BE8" i="11" s="1"/>
  <c r="BE9" i="11" s="1"/>
  <c r="BE10" i="11" s="1"/>
  <c r="BE11" i="11" s="1"/>
  <c r="BE12" i="11" s="1"/>
  <c r="BE13" i="11" s="1"/>
  <c r="BE14" i="11" s="1"/>
  <c r="BE15" i="11" s="1"/>
  <c r="BE16" i="11" s="1"/>
  <c r="BE17" i="11" s="1"/>
  <c r="BE18" i="11" s="1"/>
  <c r="BE19" i="11" s="1"/>
  <c r="BE20" i="11" s="1"/>
  <c r="BE21" i="11" s="1"/>
  <c r="BE22" i="11" s="1"/>
  <c r="BE23" i="11" s="1"/>
  <c r="BE24" i="11" s="1"/>
  <c r="BE25" i="11" s="1"/>
  <c r="BE26" i="11" s="1"/>
  <c r="BE27" i="11" s="1"/>
  <c r="BE28" i="11" s="1"/>
  <c r="BE29" i="11" s="1"/>
  <c r="BE30" i="11" s="1"/>
  <c r="BE31" i="11" s="1"/>
  <c r="BE32" i="11" s="1"/>
  <c r="BE33" i="11" s="1"/>
  <c r="BE34" i="11" s="1"/>
  <c r="BE35" i="11" s="1"/>
  <c r="BE36" i="11" s="1"/>
  <c r="BE37" i="11" s="1"/>
  <c r="BE38" i="11" s="1"/>
  <c r="BE39" i="11" s="1"/>
  <c r="BE40" i="11" s="1"/>
  <c r="BE41" i="11" s="1"/>
  <c r="BE42" i="11" s="1"/>
  <c r="BE43" i="11" s="1"/>
  <c r="BE44" i="11" s="1"/>
  <c r="BE45" i="11" s="1"/>
  <c r="BE4" i="12" s="1"/>
  <c r="BE5" i="12" s="1"/>
  <c r="BE6" i="12" s="1"/>
  <c r="BE7" i="12" s="1"/>
  <c r="BE8" i="12" s="1"/>
  <c r="BE9" i="12" s="1"/>
  <c r="BE10" i="12" s="1"/>
  <c r="BE11" i="12" s="1"/>
  <c r="BE12" i="12" s="1"/>
  <c r="BE13" i="12" s="1"/>
  <c r="BE14" i="12" s="1"/>
  <c r="BE15" i="12" s="1"/>
  <c r="BE16" i="12" s="1"/>
  <c r="BE17" i="12" s="1"/>
  <c r="BE18" i="12" s="1"/>
  <c r="BE19" i="12" s="1"/>
  <c r="BE20" i="12" s="1"/>
  <c r="BE21" i="12" s="1"/>
  <c r="BE22" i="12" s="1"/>
  <c r="BE23" i="12" s="1"/>
  <c r="BE24" i="12" s="1"/>
  <c r="BE25" i="12" s="1"/>
  <c r="BE26" i="12" s="1"/>
  <c r="BE27" i="12" s="1"/>
  <c r="BE28" i="12" s="1"/>
  <c r="BE29" i="12" s="1"/>
  <c r="BE30" i="12" s="1"/>
  <c r="BE31" i="12" s="1"/>
  <c r="BE32" i="12" s="1"/>
  <c r="BE33" i="12" s="1"/>
  <c r="BE34" i="12" s="1"/>
  <c r="BE35" i="12" s="1"/>
  <c r="BE36" i="12" s="1"/>
  <c r="BE37" i="12" s="1"/>
  <c r="BE38" i="12" s="1"/>
  <c r="BE39" i="12" s="1"/>
  <c r="BE40" i="12" s="1"/>
  <c r="BE41" i="12" s="1"/>
  <c r="BE42" i="12" s="1"/>
  <c r="BE43" i="12" s="1"/>
  <c r="BE44" i="12" s="1"/>
  <c r="BE45" i="12" s="1"/>
  <c r="BE4" i="13" s="1"/>
  <c r="BE5" i="13" s="1"/>
  <c r="BE6" i="13" s="1"/>
  <c r="BE7" i="13" s="1"/>
  <c r="BE8" i="13" s="1"/>
  <c r="BE9" i="13" s="1"/>
  <c r="BE10" i="13" s="1"/>
  <c r="BE11" i="13" s="1"/>
  <c r="BE12" i="13" s="1"/>
  <c r="BE13" i="13" s="1"/>
  <c r="BE14" i="13" s="1"/>
  <c r="BE15" i="13" s="1"/>
  <c r="BE16" i="13" s="1"/>
  <c r="BE17" i="13" s="1"/>
  <c r="BE18" i="13" s="1"/>
  <c r="BE19" i="13" s="1"/>
  <c r="BE20" i="13" s="1"/>
  <c r="BE21" i="13" s="1"/>
  <c r="BE22" i="13" s="1"/>
  <c r="BE23" i="13" s="1"/>
  <c r="BE24" i="13" s="1"/>
  <c r="BE25" i="13" s="1"/>
  <c r="BE26" i="13" s="1"/>
  <c r="BE27" i="13" s="1"/>
  <c r="BE28" i="13" s="1"/>
  <c r="BE29" i="13" s="1"/>
  <c r="BE30" i="13" s="1"/>
  <c r="BE31" i="13" s="1"/>
  <c r="BE32" i="13" s="1"/>
  <c r="BE33" i="13" s="1"/>
  <c r="BE34" i="13" s="1"/>
  <c r="BE35" i="13" s="1"/>
  <c r="BE36" i="13" s="1"/>
  <c r="BE37" i="13" s="1"/>
  <c r="BE38" i="13" s="1"/>
  <c r="BE39" i="13" s="1"/>
  <c r="BE40" i="13" s="1"/>
  <c r="BE41" i="13" s="1"/>
  <c r="BE42" i="13" s="1"/>
  <c r="BE43" i="13" s="1"/>
  <c r="BE44" i="13" s="1"/>
  <c r="BE45" i="13" s="1"/>
  <c r="BE4" i="14" s="1"/>
  <c r="BE5" i="14" s="1"/>
  <c r="BE6" i="14" s="1"/>
  <c r="BE7" i="14" s="1"/>
  <c r="BE8" i="14" s="1"/>
  <c r="BE9" i="14" s="1"/>
  <c r="BE10" i="14" s="1"/>
  <c r="BE11" i="14" s="1"/>
  <c r="BE12" i="14" s="1"/>
  <c r="BE13" i="14" s="1"/>
  <c r="BE14" i="14" s="1"/>
  <c r="BE15" i="14" s="1"/>
  <c r="BE16" i="14" s="1"/>
  <c r="BE17" i="14" s="1"/>
  <c r="BE18" i="14" s="1"/>
  <c r="BE19" i="14" s="1"/>
  <c r="BE20" i="14" s="1"/>
  <c r="BE21" i="14" s="1"/>
  <c r="BE22" i="14" s="1"/>
  <c r="BE23" i="14" s="1"/>
  <c r="BE24" i="14" s="1"/>
  <c r="BE25" i="14" s="1"/>
  <c r="BE26" i="14" s="1"/>
  <c r="BE27" i="14" s="1"/>
  <c r="BE28" i="14" s="1"/>
  <c r="BE29" i="14" s="1"/>
  <c r="BE30" i="14" s="1"/>
  <c r="BE31" i="14" s="1"/>
  <c r="BE32" i="14" s="1"/>
  <c r="BE33" i="14" s="1"/>
  <c r="BE34" i="14" s="1"/>
  <c r="BE35" i="14" s="1"/>
  <c r="BE36" i="14" s="1"/>
  <c r="BE37" i="14" s="1"/>
  <c r="BE38" i="14" s="1"/>
  <c r="BE39" i="14" s="1"/>
  <c r="BE40" i="14" s="1"/>
  <c r="BE41" i="14" s="1"/>
  <c r="BE42" i="14" s="1"/>
  <c r="BE43" i="14" s="1"/>
  <c r="BE44" i="14" s="1"/>
  <c r="BE45" i="14" s="1"/>
  <c r="BE4" i="15" s="1"/>
  <c r="BE5" i="15" s="1"/>
  <c r="BE6" i="15" s="1"/>
  <c r="BE7" i="15" s="1"/>
  <c r="BE8" i="15" s="1"/>
  <c r="BE9" i="15" s="1"/>
  <c r="BE10" i="15" s="1"/>
  <c r="BE11" i="15" s="1"/>
  <c r="BE12" i="15" s="1"/>
  <c r="BE13" i="15" s="1"/>
  <c r="BE14" i="15" s="1"/>
  <c r="BE15" i="15" s="1"/>
  <c r="BE16" i="15" s="1"/>
  <c r="BE17" i="15" s="1"/>
  <c r="BE18" i="15" s="1"/>
  <c r="BE19" i="15" s="1"/>
  <c r="BE20" i="15" s="1"/>
  <c r="BE21" i="15" s="1"/>
  <c r="BE22" i="15" s="1"/>
  <c r="BE23" i="15" s="1"/>
  <c r="BE24" i="15" s="1"/>
  <c r="BE25" i="15" s="1"/>
  <c r="BE26" i="15" s="1"/>
  <c r="BE27" i="15" s="1"/>
  <c r="BE28" i="15" s="1"/>
  <c r="BE29" i="15" s="1"/>
  <c r="BE30" i="15" s="1"/>
  <c r="BE31" i="15" s="1"/>
  <c r="BE32" i="15" s="1"/>
  <c r="BE33" i="15" s="1"/>
  <c r="BE34" i="15" s="1"/>
  <c r="BE35" i="15" s="1"/>
  <c r="BE36" i="15" s="1"/>
  <c r="BE37" i="15" s="1"/>
  <c r="BE38" i="15" s="1"/>
  <c r="BE39" i="15" s="1"/>
  <c r="BE40" i="15" s="1"/>
  <c r="BE41" i="15" s="1"/>
  <c r="BE42" i="15" s="1"/>
  <c r="BE43" i="15" s="1"/>
  <c r="BE44" i="15" s="1"/>
  <c r="BE45" i="15" s="1"/>
  <c r="BE4" i="16" s="1"/>
  <c r="BE5" i="16" s="1"/>
  <c r="BE6" i="16" s="1"/>
  <c r="BE7" i="16" s="1"/>
  <c r="BE8" i="16" s="1"/>
  <c r="BE9" i="16" s="1"/>
  <c r="BE10" i="16" s="1"/>
  <c r="BE11" i="16" s="1"/>
  <c r="BE12" i="16" s="1"/>
  <c r="BE13" i="16" s="1"/>
  <c r="BE14" i="16" s="1"/>
  <c r="BE15" i="16" s="1"/>
  <c r="BE16" i="16" s="1"/>
  <c r="BE17" i="16" s="1"/>
  <c r="BE18" i="16" s="1"/>
  <c r="BE19" i="16" s="1"/>
  <c r="BE20" i="16" s="1"/>
  <c r="BE21" i="16" s="1"/>
  <c r="BE22" i="16" s="1"/>
  <c r="BE23" i="16" s="1"/>
  <c r="BE24" i="16" s="1"/>
  <c r="BE25" i="16" s="1"/>
  <c r="BE26" i="16" s="1"/>
  <c r="BE27" i="16" s="1"/>
  <c r="BE28" i="16" s="1"/>
  <c r="BE29" i="16" s="1"/>
  <c r="BE30" i="16" s="1"/>
  <c r="BE31" i="16" s="1"/>
  <c r="BE32" i="16" s="1"/>
  <c r="BE33" i="16" s="1"/>
  <c r="BE34" i="16" s="1"/>
  <c r="BE35" i="16" s="1"/>
  <c r="BE36" i="16" s="1"/>
  <c r="BE37" i="16" s="1"/>
  <c r="BE38" i="16" s="1"/>
  <c r="BE39" i="16" s="1"/>
  <c r="BE40" i="16" s="1"/>
  <c r="BE41" i="16" s="1"/>
  <c r="BE42" i="16" s="1"/>
  <c r="BE43" i="16" s="1"/>
  <c r="BE44" i="16" s="1"/>
  <c r="BE45" i="16" s="1"/>
  <c r="BE4" i="17" s="1"/>
  <c r="BE5" i="17" s="1"/>
  <c r="BE6" i="17" s="1"/>
  <c r="BE7" i="17" s="1"/>
  <c r="BE8" i="17" s="1"/>
  <c r="BE9" i="17" s="1"/>
  <c r="BE10" i="17" s="1"/>
  <c r="BE11" i="17" s="1"/>
  <c r="BE12" i="17" s="1"/>
  <c r="BE13" i="17" s="1"/>
  <c r="BE14" i="17" s="1"/>
  <c r="BE15" i="17" s="1"/>
  <c r="BE16" i="17" s="1"/>
  <c r="BE17" i="17" s="1"/>
  <c r="BE18" i="17" s="1"/>
  <c r="BE19" i="17" s="1"/>
  <c r="BE20" i="17" s="1"/>
  <c r="BE21" i="17" s="1"/>
  <c r="BE22" i="17" s="1"/>
  <c r="BE23" i="17" s="1"/>
  <c r="BE24" i="17" s="1"/>
  <c r="BE25" i="17" s="1"/>
  <c r="BE26" i="17" s="1"/>
  <c r="BE27" i="17" s="1"/>
  <c r="BE28" i="17" s="1"/>
  <c r="BE29" i="17" s="1"/>
  <c r="BE30" i="17" s="1"/>
  <c r="BE31" i="17" s="1"/>
  <c r="BE32" i="17" s="1"/>
  <c r="BE33" i="17" s="1"/>
  <c r="BE34" i="17" s="1"/>
  <c r="BE35" i="17" s="1"/>
  <c r="BE36" i="17" s="1"/>
  <c r="BE37" i="17" s="1"/>
  <c r="BE38" i="17" s="1"/>
  <c r="BE39" i="17" s="1"/>
  <c r="BE40" i="17" s="1"/>
  <c r="BE41" i="17" s="1"/>
  <c r="BE42" i="17" s="1"/>
  <c r="BE43" i="17" s="1"/>
  <c r="BE44" i="17" s="1"/>
  <c r="BE45" i="17" s="1"/>
  <c r="BE4" i="18" s="1"/>
  <c r="BE5" i="18" s="1"/>
  <c r="BE6" i="18" s="1"/>
  <c r="BE7" i="18" s="1"/>
  <c r="BE8" i="18" s="1"/>
  <c r="BE9" i="18" s="1"/>
  <c r="BE10" i="18" s="1"/>
  <c r="BE11" i="18" s="1"/>
  <c r="BE12" i="18" s="1"/>
  <c r="BE13" i="18" s="1"/>
  <c r="BE14" i="18" s="1"/>
  <c r="BE15" i="18" s="1"/>
  <c r="BE16" i="18" s="1"/>
  <c r="BE17" i="18" s="1"/>
  <c r="BE18" i="18" s="1"/>
  <c r="BE19" i="18" s="1"/>
  <c r="BE20" i="18" s="1"/>
  <c r="BE21" i="18" s="1"/>
  <c r="BE22" i="18" s="1"/>
  <c r="BE23" i="18" s="1"/>
  <c r="BE24" i="18" s="1"/>
  <c r="BE25" i="18" s="1"/>
  <c r="BE26" i="18" s="1"/>
  <c r="BE27" i="18" s="1"/>
  <c r="BE28" i="18" s="1"/>
  <c r="BE29" i="18" s="1"/>
  <c r="BE30" i="18" s="1"/>
  <c r="BE31" i="18" s="1"/>
  <c r="BE32" i="18" s="1"/>
  <c r="BE33" i="18" s="1"/>
  <c r="BE34" i="18" s="1"/>
  <c r="BE35" i="18" s="1"/>
  <c r="BE36" i="18" s="1"/>
  <c r="BE37" i="18" s="1"/>
  <c r="BE38" i="18" s="1"/>
  <c r="BE39" i="18" s="1"/>
  <c r="BE40" i="18" s="1"/>
  <c r="BE41" i="18" s="1"/>
  <c r="BE42" i="18" s="1"/>
  <c r="BE43" i="18" s="1"/>
  <c r="BE44" i="18" s="1"/>
  <c r="BE45" i="18" s="1"/>
  <c r="BE4" i="19" s="1"/>
  <c r="BE5" i="19" s="1"/>
  <c r="BE6" i="19" s="1"/>
  <c r="BE7" i="19" s="1"/>
  <c r="BE8" i="19" s="1"/>
  <c r="BE9" i="19" s="1"/>
  <c r="BE10" i="19" s="1"/>
  <c r="BE11" i="19" s="1"/>
  <c r="BE12" i="19" s="1"/>
  <c r="BE13" i="19" s="1"/>
  <c r="BE14" i="19" s="1"/>
  <c r="BE15" i="19" s="1"/>
  <c r="BE16" i="19" s="1"/>
  <c r="BE17" i="19" s="1"/>
  <c r="BE18" i="19" s="1"/>
  <c r="BE19" i="19" s="1"/>
  <c r="BE20" i="19" s="1"/>
  <c r="BE21" i="19" s="1"/>
  <c r="BE22" i="19" s="1"/>
  <c r="BE23" i="19" s="1"/>
  <c r="BE24" i="19" s="1"/>
  <c r="BE25" i="19" s="1"/>
  <c r="BE26" i="19" s="1"/>
  <c r="BE27" i="19" s="1"/>
  <c r="BE28" i="19" s="1"/>
  <c r="BE29" i="19" s="1"/>
  <c r="BE30" i="19" s="1"/>
  <c r="BE31" i="19" s="1"/>
  <c r="BE32" i="19" s="1"/>
  <c r="BE33" i="19" s="1"/>
  <c r="BE34" i="19" s="1"/>
  <c r="BE35" i="19" s="1"/>
  <c r="BE36" i="19" s="1"/>
  <c r="BE37" i="19" s="1"/>
  <c r="BE38" i="19" s="1"/>
  <c r="BE39" i="19" s="1"/>
  <c r="BE40" i="19" s="1"/>
  <c r="BE41" i="19" s="1"/>
  <c r="BE42" i="19" s="1"/>
  <c r="BE43" i="19" s="1"/>
  <c r="BE44" i="19" s="1"/>
  <c r="BE45" i="19" s="1"/>
  <c r="BE4" i="20" s="1"/>
  <c r="BE5" i="20" s="1"/>
  <c r="BE6" i="20" s="1"/>
  <c r="BE7" i="20" s="1"/>
  <c r="BE8" i="20" s="1"/>
  <c r="BE9" i="20" s="1"/>
  <c r="BE10" i="20" s="1"/>
  <c r="BE11" i="20" s="1"/>
  <c r="BE12" i="20" s="1"/>
  <c r="BE13" i="20" s="1"/>
  <c r="BE14" i="20" s="1"/>
  <c r="BE15" i="20" s="1"/>
  <c r="BE16" i="20" s="1"/>
  <c r="BE17" i="20" s="1"/>
  <c r="BE18" i="20" s="1"/>
  <c r="BE19" i="20" s="1"/>
  <c r="BE20" i="20" s="1"/>
  <c r="BE21" i="20" s="1"/>
  <c r="BE22" i="20" s="1"/>
  <c r="BE23" i="20" s="1"/>
  <c r="BE24" i="20" s="1"/>
  <c r="BE25" i="20" s="1"/>
  <c r="BE26" i="20" s="1"/>
  <c r="BE27" i="20" s="1"/>
  <c r="BE28" i="20" s="1"/>
  <c r="BE29" i="20" s="1"/>
  <c r="BE30" i="20" s="1"/>
  <c r="BE31" i="20" s="1"/>
  <c r="BE32" i="20" s="1"/>
  <c r="BE33" i="20" s="1"/>
  <c r="BE34" i="20" s="1"/>
  <c r="BE35" i="20" s="1"/>
  <c r="BE36" i="20" s="1"/>
  <c r="BE37" i="20" s="1"/>
  <c r="BE38" i="20" s="1"/>
  <c r="BE39" i="20" s="1"/>
  <c r="BE40" i="20" s="1"/>
  <c r="BE41" i="20" s="1"/>
  <c r="BE42" i="20" s="1"/>
  <c r="BE43" i="20" s="1"/>
  <c r="BE44" i="20" s="1"/>
  <c r="BE45" i="20" s="1"/>
  <c r="BE4" i="21" s="1"/>
  <c r="BE5" i="21" s="1"/>
  <c r="BE6" i="21" s="1"/>
  <c r="BE7" i="21" s="1"/>
  <c r="BE8" i="21" s="1"/>
  <c r="BE9" i="21" s="1"/>
  <c r="BE10" i="21" s="1"/>
  <c r="BE11" i="21" s="1"/>
  <c r="BE12" i="21" s="1"/>
  <c r="BE13" i="21" s="1"/>
  <c r="BE14" i="21" s="1"/>
  <c r="BE15" i="21" s="1"/>
  <c r="BE16" i="21" s="1"/>
  <c r="BE17" i="21" s="1"/>
  <c r="BE18" i="21" s="1"/>
  <c r="BE19" i="21" s="1"/>
  <c r="BE20" i="21" s="1"/>
  <c r="BE21" i="21" s="1"/>
  <c r="BE22" i="21" s="1"/>
  <c r="BE23" i="21" s="1"/>
  <c r="BE24" i="21" s="1"/>
  <c r="BE25" i="21" s="1"/>
  <c r="BE26" i="21" s="1"/>
  <c r="BE27" i="21" s="1"/>
  <c r="BE28" i="21" s="1"/>
  <c r="BE29" i="21" s="1"/>
  <c r="BE30" i="21" s="1"/>
  <c r="BE31" i="21" s="1"/>
  <c r="BE32" i="21" s="1"/>
  <c r="BE33" i="21" s="1"/>
  <c r="BE34" i="21" s="1"/>
  <c r="BE35" i="21" s="1"/>
  <c r="BE36" i="21" s="1"/>
  <c r="BE37" i="21" s="1"/>
  <c r="BE38" i="21" s="1"/>
  <c r="BE39" i="21" s="1"/>
  <c r="BE40" i="21" s="1"/>
  <c r="BE41" i="21" s="1"/>
  <c r="BE42" i="21" s="1"/>
  <c r="BE43" i="21" s="1"/>
  <c r="BE44" i="21" s="1"/>
  <c r="BE45" i="21" s="1"/>
  <c r="BE4" i="22" s="1"/>
  <c r="BE5" i="22" s="1"/>
  <c r="BE6" i="22" s="1"/>
  <c r="BE7" i="22" s="1"/>
  <c r="BE8" i="22" s="1"/>
  <c r="BE9" i="22" s="1"/>
  <c r="BE10" i="22" s="1"/>
  <c r="BE11" i="22" s="1"/>
  <c r="BE12" i="22" s="1"/>
  <c r="BE13" i="22" s="1"/>
  <c r="BE14" i="22" s="1"/>
  <c r="BE15" i="22" s="1"/>
  <c r="BE16" i="22" s="1"/>
  <c r="BE17" i="22" s="1"/>
  <c r="BE18" i="22" s="1"/>
  <c r="BE19" i="22" s="1"/>
  <c r="BE20" i="22" s="1"/>
  <c r="BE21" i="22" s="1"/>
  <c r="BE22" i="22" s="1"/>
  <c r="BE23" i="22" s="1"/>
  <c r="BE24" i="22" s="1"/>
  <c r="BE25" i="22" s="1"/>
  <c r="BE26" i="22" s="1"/>
  <c r="BE27" i="22" s="1"/>
  <c r="BE28" i="22" s="1"/>
  <c r="BE29" i="22" s="1"/>
  <c r="BE30" i="22" s="1"/>
  <c r="BE31" i="22" s="1"/>
  <c r="BE32" i="22" s="1"/>
  <c r="BE33" i="22" s="1"/>
  <c r="BE34" i="22" s="1"/>
  <c r="BE35" i="22" s="1"/>
  <c r="BE36" i="22" s="1"/>
  <c r="BE37" i="22" s="1"/>
  <c r="BE38" i="22" s="1"/>
  <c r="BE39" i="22" s="1"/>
  <c r="BE40" i="22" s="1"/>
  <c r="BE41" i="22" s="1"/>
  <c r="BE42" i="22" s="1"/>
  <c r="BE43" i="22" s="1"/>
  <c r="BE44" i="22" s="1"/>
  <c r="BE45" i="22" s="1"/>
  <c r="AZ4" i="10"/>
  <c r="AZ5" i="10" s="1"/>
  <c r="AZ6" i="10" s="1"/>
  <c r="AZ7" i="10" s="1"/>
  <c r="AZ8" i="10" s="1"/>
  <c r="AZ9" i="10" s="1"/>
  <c r="AZ10" i="10" s="1"/>
  <c r="AZ11" i="10" s="1"/>
  <c r="AZ12" i="10" s="1"/>
  <c r="AZ13" i="10" s="1"/>
  <c r="AZ14" i="10" s="1"/>
  <c r="AZ15" i="10" s="1"/>
  <c r="AZ16" i="10" s="1"/>
  <c r="AZ17" i="10" s="1"/>
  <c r="AZ18" i="10" s="1"/>
  <c r="AZ19" i="10" s="1"/>
  <c r="AZ20" i="10" s="1"/>
  <c r="AZ21" i="10" s="1"/>
  <c r="AZ22" i="10" s="1"/>
  <c r="AZ23" i="10" s="1"/>
  <c r="AZ24" i="10" s="1"/>
  <c r="AZ25" i="10" s="1"/>
  <c r="AZ26" i="10" s="1"/>
  <c r="AZ27" i="10" s="1"/>
  <c r="AZ28" i="10" s="1"/>
  <c r="AZ29" i="10" s="1"/>
  <c r="AZ30" i="10" s="1"/>
  <c r="AZ31" i="10" s="1"/>
  <c r="AZ32" i="10" s="1"/>
  <c r="AZ33" i="10" s="1"/>
  <c r="AZ34" i="10" s="1"/>
  <c r="AZ35" i="10" s="1"/>
  <c r="AZ36" i="10" s="1"/>
  <c r="AZ37" i="10" s="1"/>
  <c r="AZ38" i="10" s="1"/>
  <c r="AZ39" i="10" s="1"/>
  <c r="AZ40" i="10" s="1"/>
  <c r="AZ41" i="10" s="1"/>
  <c r="AZ42" i="10" s="1"/>
  <c r="AZ43" i="10" s="1"/>
  <c r="AZ44" i="10" s="1"/>
  <c r="AZ45" i="10" s="1"/>
  <c r="AZ4" i="11" s="1"/>
  <c r="AZ5" i="11" s="1"/>
  <c r="AZ6" i="11" s="1"/>
  <c r="AZ7" i="11" s="1"/>
  <c r="AZ8" i="11" s="1"/>
  <c r="AZ9" i="11" s="1"/>
  <c r="AZ10" i="11" s="1"/>
  <c r="AZ11" i="11" s="1"/>
  <c r="AZ12" i="11" s="1"/>
  <c r="AZ13" i="11" s="1"/>
  <c r="AZ14" i="11" s="1"/>
  <c r="AZ15" i="11" s="1"/>
  <c r="AZ16" i="11" s="1"/>
  <c r="AZ17" i="11" s="1"/>
  <c r="AZ18" i="11" s="1"/>
  <c r="AZ19" i="11" s="1"/>
  <c r="AZ20" i="11" s="1"/>
  <c r="AZ21" i="11" s="1"/>
  <c r="AZ22" i="11" s="1"/>
  <c r="AZ23" i="11" s="1"/>
  <c r="AZ24" i="11" s="1"/>
  <c r="AZ25" i="11" s="1"/>
  <c r="AZ26" i="11" s="1"/>
  <c r="AZ27" i="11" s="1"/>
  <c r="AZ28" i="11" s="1"/>
  <c r="AZ29" i="11" s="1"/>
  <c r="AZ30" i="11" s="1"/>
  <c r="AZ31" i="11" s="1"/>
  <c r="AZ32" i="11" s="1"/>
  <c r="AZ33" i="11" s="1"/>
  <c r="AZ34" i="11" s="1"/>
  <c r="AZ35" i="11" s="1"/>
  <c r="AZ36" i="11" s="1"/>
  <c r="AZ37" i="11" s="1"/>
  <c r="AZ38" i="11" s="1"/>
  <c r="AZ39" i="11" s="1"/>
  <c r="AZ40" i="11" s="1"/>
  <c r="AZ41" i="11" s="1"/>
  <c r="AZ42" i="11" s="1"/>
  <c r="AZ43" i="11" s="1"/>
  <c r="AZ44" i="11" s="1"/>
  <c r="AZ45" i="11" s="1"/>
  <c r="AZ4" i="12" s="1"/>
  <c r="AZ5" i="12" s="1"/>
  <c r="AZ6" i="12" s="1"/>
  <c r="AZ7" i="12" s="1"/>
  <c r="AZ8" i="12" s="1"/>
  <c r="AZ9" i="12" s="1"/>
  <c r="AZ10" i="12" s="1"/>
  <c r="AZ11" i="12" s="1"/>
  <c r="AZ12" i="12" s="1"/>
  <c r="AZ13" i="12" s="1"/>
  <c r="AZ14" i="12" s="1"/>
  <c r="AZ15" i="12" s="1"/>
  <c r="AZ16" i="12" s="1"/>
  <c r="AZ17" i="12" s="1"/>
  <c r="AZ18" i="12" s="1"/>
  <c r="AZ19" i="12" s="1"/>
  <c r="AZ20" i="12" s="1"/>
  <c r="AZ21" i="12" s="1"/>
  <c r="AZ22" i="12" s="1"/>
  <c r="AZ23" i="12" s="1"/>
  <c r="AZ24" i="12" s="1"/>
  <c r="AZ25" i="12" s="1"/>
  <c r="AZ26" i="12" s="1"/>
  <c r="AZ27" i="12" s="1"/>
  <c r="AZ28" i="12" s="1"/>
  <c r="AZ29" i="12" s="1"/>
  <c r="AZ30" i="12" s="1"/>
  <c r="AZ31" i="12" s="1"/>
  <c r="AZ32" i="12" s="1"/>
  <c r="AZ33" i="12" s="1"/>
  <c r="AZ34" i="12" s="1"/>
  <c r="AZ35" i="12" s="1"/>
  <c r="AZ36" i="12" s="1"/>
  <c r="AZ37" i="12" s="1"/>
  <c r="AZ38" i="12" s="1"/>
  <c r="AZ39" i="12" s="1"/>
  <c r="AZ40" i="12" s="1"/>
  <c r="AZ41" i="12" s="1"/>
  <c r="AZ42" i="12" s="1"/>
  <c r="AZ43" i="12" s="1"/>
  <c r="AZ44" i="12" s="1"/>
  <c r="AZ45" i="12" s="1"/>
  <c r="AZ4" i="13" s="1"/>
  <c r="AZ5" i="13" s="1"/>
  <c r="AZ6" i="13" s="1"/>
  <c r="AZ7" i="13" s="1"/>
  <c r="AZ8" i="13" s="1"/>
  <c r="AZ9" i="13" s="1"/>
  <c r="AZ10" i="13" s="1"/>
  <c r="AZ11" i="13" s="1"/>
  <c r="AZ12" i="13" s="1"/>
  <c r="AZ13" i="13" s="1"/>
  <c r="AZ14" i="13" s="1"/>
  <c r="AZ15" i="13" s="1"/>
  <c r="AZ16" i="13" s="1"/>
  <c r="AZ17" i="13" s="1"/>
  <c r="AZ18" i="13" s="1"/>
  <c r="AZ19" i="13" s="1"/>
  <c r="AZ20" i="13" s="1"/>
  <c r="AZ21" i="13" s="1"/>
  <c r="AZ22" i="13" s="1"/>
  <c r="AZ23" i="13" s="1"/>
  <c r="AZ24" i="13" s="1"/>
  <c r="AZ25" i="13" s="1"/>
  <c r="AZ26" i="13" s="1"/>
  <c r="AZ27" i="13" s="1"/>
  <c r="AZ28" i="13" s="1"/>
  <c r="AZ29" i="13" s="1"/>
  <c r="AZ30" i="13" s="1"/>
  <c r="AZ31" i="13" s="1"/>
  <c r="AZ32" i="13" s="1"/>
  <c r="AZ33" i="13" s="1"/>
  <c r="AZ34" i="13" s="1"/>
  <c r="AZ35" i="13" s="1"/>
  <c r="AZ36" i="13" s="1"/>
  <c r="AZ37" i="13" s="1"/>
  <c r="AZ38" i="13" s="1"/>
  <c r="AZ39" i="13" s="1"/>
  <c r="AZ40" i="13" s="1"/>
  <c r="AZ41" i="13" s="1"/>
  <c r="AZ42" i="13" s="1"/>
  <c r="AZ43" i="13" s="1"/>
  <c r="AZ44" i="13" s="1"/>
  <c r="AZ45" i="13" s="1"/>
  <c r="AZ4" i="14" s="1"/>
  <c r="AZ5" i="14" s="1"/>
  <c r="AZ6" i="14" s="1"/>
  <c r="AZ7" i="14" s="1"/>
  <c r="AZ8" i="14" s="1"/>
  <c r="AZ9" i="14" s="1"/>
  <c r="AZ10" i="14" s="1"/>
  <c r="AZ11" i="14" s="1"/>
  <c r="AZ12" i="14" s="1"/>
  <c r="AZ13" i="14" s="1"/>
  <c r="AZ14" i="14" s="1"/>
  <c r="AZ15" i="14" s="1"/>
  <c r="AZ16" i="14" s="1"/>
  <c r="AZ17" i="14" s="1"/>
  <c r="AZ18" i="14" s="1"/>
  <c r="AZ19" i="14" s="1"/>
  <c r="AZ20" i="14" s="1"/>
  <c r="AZ21" i="14" s="1"/>
  <c r="AZ22" i="14" s="1"/>
  <c r="AZ23" i="14" s="1"/>
  <c r="AZ24" i="14" s="1"/>
  <c r="AZ25" i="14" s="1"/>
  <c r="AZ26" i="14" s="1"/>
  <c r="AZ27" i="14" s="1"/>
  <c r="AZ28" i="14" s="1"/>
  <c r="AZ29" i="14" s="1"/>
  <c r="AZ30" i="14" s="1"/>
  <c r="AZ31" i="14" s="1"/>
  <c r="AZ32" i="14" s="1"/>
  <c r="AZ33" i="14" s="1"/>
  <c r="AZ34" i="14" s="1"/>
  <c r="AZ35" i="14" s="1"/>
  <c r="AZ36" i="14" s="1"/>
  <c r="AZ37" i="14" s="1"/>
  <c r="AZ38" i="14" s="1"/>
  <c r="AZ39" i="14" s="1"/>
  <c r="AZ40" i="14" s="1"/>
  <c r="AZ41" i="14" s="1"/>
  <c r="AZ42" i="14" s="1"/>
  <c r="AZ43" i="14" s="1"/>
  <c r="AZ44" i="14" s="1"/>
  <c r="AZ45" i="14" s="1"/>
  <c r="AZ4" i="15" s="1"/>
  <c r="AZ5" i="15" s="1"/>
  <c r="AZ6" i="15" s="1"/>
  <c r="AZ7" i="15" s="1"/>
  <c r="AZ8" i="15" s="1"/>
  <c r="AZ9" i="15" s="1"/>
  <c r="AZ10" i="15" s="1"/>
  <c r="AZ11" i="15" s="1"/>
  <c r="AZ12" i="15" s="1"/>
  <c r="AZ13" i="15" s="1"/>
  <c r="AZ14" i="15" s="1"/>
  <c r="AZ15" i="15" s="1"/>
  <c r="AZ16" i="15" s="1"/>
  <c r="AZ17" i="15" s="1"/>
  <c r="AZ18" i="15" s="1"/>
  <c r="AZ19" i="15" s="1"/>
  <c r="AZ20" i="15" s="1"/>
  <c r="AZ21" i="15" s="1"/>
  <c r="AZ22" i="15" s="1"/>
  <c r="AZ23" i="15" s="1"/>
  <c r="AZ24" i="15" s="1"/>
  <c r="AZ25" i="15" s="1"/>
  <c r="AZ26" i="15" s="1"/>
  <c r="AZ27" i="15" s="1"/>
  <c r="AZ28" i="15" s="1"/>
  <c r="AZ29" i="15" s="1"/>
  <c r="AZ30" i="15" s="1"/>
  <c r="AZ31" i="15" s="1"/>
  <c r="AZ32" i="15" s="1"/>
  <c r="AZ33" i="15" s="1"/>
  <c r="AZ34" i="15" s="1"/>
  <c r="AZ35" i="15" s="1"/>
  <c r="AZ36" i="15" s="1"/>
  <c r="AZ37" i="15" s="1"/>
  <c r="AZ38" i="15" s="1"/>
  <c r="AZ39" i="15" s="1"/>
  <c r="AZ40" i="15" s="1"/>
  <c r="AZ41" i="15" s="1"/>
  <c r="AZ42" i="15" s="1"/>
  <c r="AZ43" i="15" s="1"/>
  <c r="AZ44" i="15" s="1"/>
  <c r="AZ45" i="15" s="1"/>
  <c r="AZ4" i="16" s="1"/>
  <c r="AZ5" i="16" s="1"/>
  <c r="AZ6" i="16" s="1"/>
  <c r="AZ7" i="16" s="1"/>
  <c r="AZ8" i="16" s="1"/>
  <c r="AZ9" i="16" s="1"/>
  <c r="AZ10" i="16" s="1"/>
  <c r="AZ11" i="16" s="1"/>
  <c r="AZ12" i="16" s="1"/>
  <c r="AZ13" i="16" s="1"/>
  <c r="AZ14" i="16" s="1"/>
  <c r="AZ15" i="16" s="1"/>
  <c r="AZ16" i="16" s="1"/>
  <c r="AZ17" i="16" s="1"/>
  <c r="AZ18" i="16" s="1"/>
  <c r="AZ19" i="16" s="1"/>
  <c r="AZ20" i="16" s="1"/>
  <c r="AZ21" i="16" s="1"/>
  <c r="AZ22" i="16" s="1"/>
  <c r="AZ23" i="16" s="1"/>
  <c r="AZ24" i="16" s="1"/>
  <c r="AZ25" i="16" s="1"/>
  <c r="AZ26" i="16" s="1"/>
  <c r="AZ27" i="16" s="1"/>
  <c r="AZ28" i="16" s="1"/>
  <c r="AZ29" i="16" s="1"/>
  <c r="AZ30" i="16" s="1"/>
  <c r="AZ31" i="16" s="1"/>
  <c r="AZ32" i="16" s="1"/>
  <c r="AZ33" i="16" s="1"/>
  <c r="AZ34" i="16" s="1"/>
  <c r="AZ35" i="16" s="1"/>
  <c r="AZ36" i="16" s="1"/>
  <c r="AZ37" i="16" s="1"/>
  <c r="AZ38" i="16" s="1"/>
  <c r="AZ39" i="16" s="1"/>
  <c r="AZ40" i="16" s="1"/>
  <c r="AZ41" i="16" s="1"/>
  <c r="AZ42" i="16" s="1"/>
  <c r="AZ43" i="16" s="1"/>
  <c r="AZ44" i="16" s="1"/>
  <c r="AZ45" i="16" s="1"/>
  <c r="AZ4" i="17" s="1"/>
  <c r="AZ5" i="17" s="1"/>
  <c r="AZ6" i="17" s="1"/>
  <c r="AZ7" i="17" s="1"/>
  <c r="AZ8" i="17" s="1"/>
  <c r="AZ9" i="17" s="1"/>
  <c r="AZ10" i="17" s="1"/>
  <c r="AZ11" i="17" s="1"/>
  <c r="AZ12" i="17" s="1"/>
  <c r="AZ13" i="17" s="1"/>
  <c r="AZ14" i="17" s="1"/>
  <c r="AZ15" i="17" s="1"/>
  <c r="AZ16" i="17" s="1"/>
  <c r="AZ17" i="17" s="1"/>
  <c r="AZ18" i="17" s="1"/>
  <c r="AZ19" i="17" s="1"/>
  <c r="AZ20" i="17" s="1"/>
  <c r="AZ21" i="17" s="1"/>
  <c r="AZ22" i="17" s="1"/>
  <c r="AZ23" i="17" s="1"/>
  <c r="AZ24" i="17" s="1"/>
  <c r="AZ25" i="17" s="1"/>
  <c r="AZ26" i="17" s="1"/>
  <c r="AZ27" i="17" s="1"/>
  <c r="AZ28" i="17" s="1"/>
  <c r="AZ29" i="17" s="1"/>
  <c r="AZ30" i="17" s="1"/>
  <c r="AZ31" i="17" s="1"/>
  <c r="AZ32" i="17" s="1"/>
  <c r="AZ33" i="17" s="1"/>
  <c r="AZ34" i="17" s="1"/>
  <c r="AZ35" i="17" s="1"/>
  <c r="AZ36" i="17" s="1"/>
  <c r="AZ37" i="17" s="1"/>
  <c r="AZ38" i="17" s="1"/>
  <c r="AZ39" i="17" s="1"/>
  <c r="AZ40" i="17" s="1"/>
  <c r="AZ41" i="17" s="1"/>
  <c r="AZ42" i="17" s="1"/>
  <c r="AZ43" i="17" s="1"/>
  <c r="AZ44" i="17" s="1"/>
  <c r="AZ45" i="17" s="1"/>
  <c r="AZ4" i="18" s="1"/>
  <c r="AZ5" i="18" s="1"/>
  <c r="AZ6" i="18" s="1"/>
  <c r="AZ7" i="18" s="1"/>
  <c r="AZ8" i="18" s="1"/>
  <c r="AZ9" i="18" s="1"/>
  <c r="AZ10" i="18" s="1"/>
  <c r="AZ11" i="18" s="1"/>
  <c r="AZ12" i="18" s="1"/>
  <c r="AZ13" i="18" s="1"/>
  <c r="AZ14" i="18" s="1"/>
  <c r="AZ15" i="18" s="1"/>
  <c r="AZ16" i="18" s="1"/>
  <c r="AZ17" i="18" s="1"/>
  <c r="AZ18" i="18" s="1"/>
  <c r="AZ19" i="18" s="1"/>
  <c r="AZ20" i="18" s="1"/>
  <c r="AZ21" i="18" s="1"/>
  <c r="AZ22" i="18" s="1"/>
  <c r="AZ23" i="18" s="1"/>
  <c r="AZ24" i="18" s="1"/>
  <c r="AZ25" i="18" s="1"/>
  <c r="AZ26" i="18" s="1"/>
  <c r="AZ27" i="18" s="1"/>
  <c r="AZ28" i="18" s="1"/>
  <c r="AZ29" i="18" s="1"/>
  <c r="AZ30" i="18" s="1"/>
  <c r="AZ31" i="18" s="1"/>
  <c r="AZ32" i="18" s="1"/>
  <c r="AZ33" i="18" s="1"/>
  <c r="AZ34" i="18" s="1"/>
  <c r="AZ35" i="18" s="1"/>
  <c r="AZ36" i="18" s="1"/>
  <c r="AZ37" i="18" s="1"/>
  <c r="AZ38" i="18" s="1"/>
  <c r="AZ39" i="18" s="1"/>
  <c r="AZ40" i="18" s="1"/>
  <c r="AZ41" i="18" s="1"/>
  <c r="AZ42" i="18" s="1"/>
  <c r="AZ43" i="18" s="1"/>
  <c r="AZ44" i="18" s="1"/>
  <c r="AZ45" i="18" s="1"/>
  <c r="AZ4" i="19" s="1"/>
  <c r="AZ5" i="19" s="1"/>
  <c r="AZ6" i="19" s="1"/>
  <c r="AZ7" i="19" s="1"/>
  <c r="AZ8" i="19" s="1"/>
  <c r="AZ9" i="19" s="1"/>
  <c r="AZ10" i="19" s="1"/>
  <c r="AZ11" i="19" s="1"/>
  <c r="AZ12" i="19" s="1"/>
  <c r="AZ13" i="19" s="1"/>
  <c r="AZ14" i="19" s="1"/>
  <c r="AZ15" i="19" s="1"/>
  <c r="AZ16" i="19" s="1"/>
  <c r="AZ17" i="19" s="1"/>
  <c r="AZ18" i="19" s="1"/>
  <c r="AZ19" i="19" s="1"/>
  <c r="AZ20" i="19" s="1"/>
  <c r="AZ21" i="19" s="1"/>
  <c r="AZ22" i="19" s="1"/>
  <c r="AZ23" i="19" s="1"/>
  <c r="AZ24" i="19" s="1"/>
  <c r="AZ25" i="19" s="1"/>
  <c r="AZ26" i="19" s="1"/>
  <c r="AZ27" i="19" s="1"/>
  <c r="AZ28" i="19" s="1"/>
  <c r="AZ29" i="19" s="1"/>
  <c r="AZ30" i="19" s="1"/>
  <c r="AZ31" i="19" s="1"/>
  <c r="AZ32" i="19" s="1"/>
  <c r="AZ33" i="19" s="1"/>
  <c r="AZ34" i="19" s="1"/>
  <c r="AZ35" i="19" s="1"/>
  <c r="AZ36" i="19" s="1"/>
  <c r="AZ37" i="19" s="1"/>
  <c r="AZ38" i="19" s="1"/>
  <c r="AZ39" i="19" s="1"/>
  <c r="AZ40" i="19" s="1"/>
  <c r="AZ41" i="19" s="1"/>
  <c r="AZ42" i="19" s="1"/>
  <c r="AZ43" i="19" s="1"/>
  <c r="AZ44" i="19" s="1"/>
  <c r="AZ45" i="19" s="1"/>
  <c r="AZ4" i="20" s="1"/>
  <c r="AZ5" i="20" s="1"/>
  <c r="AZ6" i="20" s="1"/>
  <c r="AZ7" i="20" s="1"/>
  <c r="AZ8" i="20" s="1"/>
  <c r="AZ9" i="20" s="1"/>
  <c r="AZ10" i="20" s="1"/>
  <c r="AZ11" i="20" s="1"/>
  <c r="AZ12" i="20" s="1"/>
  <c r="AZ13" i="20" s="1"/>
  <c r="AZ14" i="20" s="1"/>
  <c r="AZ15" i="20" s="1"/>
  <c r="AZ16" i="20" s="1"/>
  <c r="AZ17" i="20" s="1"/>
  <c r="AZ18" i="20" s="1"/>
  <c r="AZ19" i="20" s="1"/>
  <c r="AZ20" i="20" s="1"/>
  <c r="AZ21" i="20" s="1"/>
  <c r="AZ22" i="20" s="1"/>
  <c r="AZ23" i="20" s="1"/>
  <c r="AZ24" i="20" s="1"/>
  <c r="AZ25" i="20" s="1"/>
  <c r="AZ26" i="20" s="1"/>
  <c r="AZ27" i="20" s="1"/>
  <c r="AZ28" i="20" s="1"/>
  <c r="AZ29" i="20" s="1"/>
  <c r="AZ30" i="20" s="1"/>
  <c r="AZ31" i="20" s="1"/>
  <c r="AZ32" i="20" s="1"/>
  <c r="AZ33" i="20" s="1"/>
  <c r="AZ34" i="20" s="1"/>
  <c r="AZ35" i="20" s="1"/>
  <c r="AZ36" i="20" s="1"/>
  <c r="AZ37" i="20" s="1"/>
  <c r="AZ38" i="20" s="1"/>
  <c r="AZ39" i="20" s="1"/>
  <c r="AZ40" i="20" s="1"/>
  <c r="AZ41" i="20" s="1"/>
  <c r="AZ42" i="20" s="1"/>
  <c r="AZ43" i="20" s="1"/>
  <c r="AZ44" i="20" s="1"/>
  <c r="AZ45" i="20" s="1"/>
  <c r="AZ4" i="21" s="1"/>
  <c r="AZ5" i="21" s="1"/>
  <c r="AZ6" i="21" s="1"/>
  <c r="AZ7" i="21" s="1"/>
  <c r="AZ8" i="21" s="1"/>
  <c r="AZ9" i="21" s="1"/>
  <c r="AZ10" i="21" s="1"/>
  <c r="AZ11" i="21" s="1"/>
  <c r="AZ12" i="21" s="1"/>
  <c r="AZ13" i="21" s="1"/>
  <c r="AZ14" i="21" s="1"/>
  <c r="AZ15" i="21" s="1"/>
  <c r="AZ16" i="21" s="1"/>
  <c r="AZ17" i="21" s="1"/>
  <c r="AZ18" i="21" s="1"/>
  <c r="AZ19" i="21" s="1"/>
  <c r="AZ20" i="21" s="1"/>
  <c r="AZ21" i="21" s="1"/>
  <c r="AZ22" i="21" s="1"/>
  <c r="AZ23" i="21" s="1"/>
  <c r="AZ24" i="21" s="1"/>
  <c r="AZ25" i="21" s="1"/>
  <c r="AZ26" i="21" s="1"/>
  <c r="AZ27" i="21" s="1"/>
  <c r="AZ28" i="21" s="1"/>
  <c r="AZ29" i="21" s="1"/>
  <c r="AZ30" i="21" s="1"/>
  <c r="AZ31" i="21" s="1"/>
  <c r="AZ32" i="21" s="1"/>
  <c r="AZ33" i="21" s="1"/>
  <c r="AZ34" i="21" s="1"/>
  <c r="AZ35" i="21" s="1"/>
  <c r="AZ36" i="21" s="1"/>
  <c r="AZ37" i="21" s="1"/>
  <c r="AZ38" i="21" s="1"/>
  <c r="AZ39" i="21" s="1"/>
  <c r="AZ40" i="21" s="1"/>
  <c r="AZ41" i="21" s="1"/>
  <c r="AZ42" i="21" s="1"/>
  <c r="AZ43" i="21" s="1"/>
  <c r="AZ44" i="21" s="1"/>
  <c r="AZ45" i="21" s="1"/>
  <c r="AZ4" i="22" s="1"/>
  <c r="AZ5" i="22" s="1"/>
  <c r="AZ6" i="22" s="1"/>
  <c r="AZ7" i="22" s="1"/>
  <c r="AZ8" i="22" s="1"/>
  <c r="AZ9" i="22" s="1"/>
  <c r="AZ10" i="22" s="1"/>
  <c r="AZ11" i="22" s="1"/>
  <c r="AZ12" i="22" s="1"/>
  <c r="AZ13" i="22" s="1"/>
  <c r="AZ14" i="22" s="1"/>
  <c r="AZ15" i="22" s="1"/>
  <c r="AZ16" i="22" s="1"/>
  <c r="AZ17" i="22" s="1"/>
  <c r="AZ18" i="22" s="1"/>
  <c r="AZ19" i="22" s="1"/>
  <c r="AZ20" i="22" s="1"/>
  <c r="AZ21" i="22" s="1"/>
  <c r="AZ22" i="22" s="1"/>
  <c r="AZ23" i="22" s="1"/>
  <c r="AZ24" i="22" s="1"/>
  <c r="AZ25" i="22" s="1"/>
  <c r="AZ26" i="22" s="1"/>
  <c r="AZ27" i="22" s="1"/>
  <c r="AZ28" i="22" s="1"/>
  <c r="AZ29" i="22" s="1"/>
  <c r="AZ30" i="22" s="1"/>
  <c r="AZ31" i="22" s="1"/>
  <c r="AZ32" i="22" s="1"/>
  <c r="AZ33" i="22" s="1"/>
  <c r="AZ34" i="22" s="1"/>
  <c r="AZ35" i="22" s="1"/>
  <c r="AZ36" i="22" s="1"/>
  <c r="AZ37" i="22" s="1"/>
  <c r="AZ38" i="22" s="1"/>
  <c r="AZ39" i="22" s="1"/>
  <c r="AZ40" i="22" s="1"/>
  <c r="AZ41" i="22" s="1"/>
  <c r="AZ42" i="22" s="1"/>
  <c r="AZ43" i="22" s="1"/>
  <c r="AZ44" i="22" s="1"/>
  <c r="AZ45" i="22" s="1"/>
  <c r="BB4" i="10"/>
  <c r="BB5" i="10" s="1"/>
  <c r="BB6" i="10" s="1"/>
  <c r="BB7" i="10" s="1"/>
  <c r="BB8" i="10" s="1"/>
  <c r="BB9" i="10" s="1"/>
  <c r="BB10" i="10" s="1"/>
  <c r="BB11" i="10" s="1"/>
  <c r="BB12" i="10" s="1"/>
  <c r="BB13" i="10" s="1"/>
  <c r="BB14" i="10" s="1"/>
  <c r="BB15" i="10" s="1"/>
  <c r="BB16" i="10" s="1"/>
  <c r="BB17" i="10" s="1"/>
  <c r="BB18" i="10" s="1"/>
  <c r="BB19" i="10" s="1"/>
  <c r="BB20" i="10" s="1"/>
  <c r="BB21" i="10" s="1"/>
  <c r="BB22" i="10" s="1"/>
  <c r="BB23" i="10" s="1"/>
  <c r="BB24" i="10" s="1"/>
  <c r="BB25" i="10" s="1"/>
  <c r="BB26" i="10" s="1"/>
  <c r="BB27" i="10" s="1"/>
  <c r="BB28" i="10" s="1"/>
  <c r="BB29" i="10" s="1"/>
  <c r="BB30" i="10" s="1"/>
  <c r="BB31" i="10" s="1"/>
  <c r="BB32" i="10" s="1"/>
  <c r="BB33" i="10" s="1"/>
  <c r="BB34" i="10" s="1"/>
  <c r="BB35" i="10" s="1"/>
  <c r="BB36" i="10" s="1"/>
  <c r="BB37" i="10" s="1"/>
  <c r="BB38" i="10" s="1"/>
  <c r="BB39" i="10" s="1"/>
  <c r="BB40" i="10" s="1"/>
  <c r="BB41" i="10" s="1"/>
  <c r="BB42" i="10" s="1"/>
  <c r="BB43" i="10" s="1"/>
  <c r="BB44" i="10" s="1"/>
  <c r="BB45" i="10" s="1"/>
  <c r="BB4" i="11" s="1"/>
  <c r="BB5" i="11" s="1"/>
  <c r="BB6" i="11" s="1"/>
  <c r="BB7" i="11" s="1"/>
  <c r="BB8" i="11" s="1"/>
  <c r="BB9" i="11" s="1"/>
  <c r="BB10" i="11" s="1"/>
  <c r="BB11" i="11" s="1"/>
  <c r="BB12" i="11" s="1"/>
  <c r="BB13" i="11" s="1"/>
  <c r="BB14" i="11" s="1"/>
  <c r="BB15" i="11" s="1"/>
  <c r="BB16" i="11" s="1"/>
  <c r="BB17" i="11" s="1"/>
  <c r="BB18" i="11" s="1"/>
  <c r="BB19" i="11" s="1"/>
  <c r="BB20" i="11" s="1"/>
  <c r="BB21" i="11" s="1"/>
  <c r="BB22" i="11" s="1"/>
  <c r="BB23" i="11" s="1"/>
  <c r="BB24" i="11" s="1"/>
  <c r="BB25" i="11" s="1"/>
  <c r="BB26" i="11" s="1"/>
  <c r="BB27" i="11" s="1"/>
  <c r="BB28" i="11" s="1"/>
  <c r="BB29" i="11" s="1"/>
  <c r="BB30" i="11" s="1"/>
  <c r="BB31" i="11" s="1"/>
  <c r="BB32" i="11" s="1"/>
  <c r="BB33" i="11" s="1"/>
  <c r="BB34" i="11" s="1"/>
  <c r="BB35" i="11" s="1"/>
  <c r="BB36" i="11" s="1"/>
  <c r="BB37" i="11" s="1"/>
  <c r="BB38" i="11" s="1"/>
  <c r="BB39" i="11" s="1"/>
  <c r="BB40" i="11" s="1"/>
  <c r="BB41" i="11" s="1"/>
  <c r="BB42" i="11" s="1"/>
  <c r="BB43" i="11" s="1"/>
  <c r="BB44" i="11" s="1"/>
  <c r="BB45" i="11" s="1"/>
  <c r="BB4" i="12" s="1"/>
  <c r="BB5" i="12" s="1"/>
  <c r="BB6" i="12" s="1"/>
  <c r="BB7" i="12" s="1"/>
  <c r="BB8" i="12" s="1"/>
  <c r="BB9" i="12" s="1"/>
  <c r="BB10" i="12" s="1"/>
  <c r="BB11" i="12" s="1"/>
  <c r="BB12" i="12" s="1"/>
  <c r="BB13" i="12" s="1"/>
  <c r="BB14" i="12" s="1"/>
  <c r="BB15" i="12" s="1"/>
  <c r="BB16" i="12" s="1"/>
  <c r="BB17" i="12" s="1"/>
  <c r="BB18" i="12" s="1"/>
  <c r="BB19" i="12" s="1"/>
  <c r="BB20" i="12" s="1"/>
  <c r="BB21" i="12" s="1"/>
  <c r="BB22" i="12" s="1"/>
  <c r="BB23" i="12" s="1"/>
  <c r="BB24" i="12" s="1"/>
  <c r="BB25" i="12" s="1"/>
  <c r="BB26" i="12" s="1"/>
  <c r="BB27" i="12" s="1"/>
  <c r="BB28" i="12" s="1"/>
  <c r="BB29" i="12" s="1"/>
  <c r="BB30" i="12" s="1"/>
  <c r="BB31" i="12" s="1"/>
  <c r="BB32" i="12" s="1"/>
  <c r="BB33" i="12" s="1"/>
  <c r="BB34" i="12" s="1"/>
  <c r="BB35" i="12" s="1"/>
  <c r="BB36" i="12" s="1"/>
  <c r="BB37" i="12" s="1"/>
  <c r="BB38" i="12" s="1"/>
  <c r="BB39" i="12" s="1"/>
  <c r="BB40" i="12" s="1"/>
  <c r="BB41" i="12" s="1"/>
  <c r="BB42" i="12" s="1"/>
  <c r="BB43" i="12" s="1"/>
  <c r="BB44" i="12" s="1"/>
  <c r="BB45" i="12" s="1"/>
  <c r="BB4" i="13" s="1"/>
  <c r="BB5" i="13" s="1"/>
  <c r="BB6" i="13" s="1"/>
  <c r="BB7" i="13" s="1"/>
  <c r="BB8" i="13" s="1"/>
  <c r="BB9" i="13" s="1"/>
  <c r="BB10" i="13" s="1"/>
  <c r="BB11" i="13" s="1"/>
  <c r="BB12" i="13" s="1"/>
  <c r="BB13" i="13" s="1"/>
  <c r="BB14" i="13" s="1"/>
  <c r="BB15" i="13" s="1"/>
  <c r="BB16" i="13" s="1"/>
  <c r="BB17" i="13" s="1"/>
  <c r="BB18" i="13" s="1"/>
  <c r="BB19" i="13" s="1"/>
  <c r="BB20" i="13" s="1"/>
  <c r="BB21" i="13" s="1"/>
  <c r="BB22" i="13" s="1"/>
  <c r="BB23" i="13" s="1"/>
  <c r="BB24" i="13" s="1"/>
  <c r="BB25" i="13" s="1"/>
  <c r="BB26" i="13" s="1"/>
  <c r="BB27" i="13" s="1"/>
  <c r="BB28" i="13" s="1"/>
  <c r="BB29" i="13" s="1"/>
  <c r="BB30" i="13" s="1"/>
  <c r="BB31" i="13" s="1"/>
  <c r="BB32" i="13" s="1"/>
  <c r="BB33" i="13" s="1"/>
  <c r="BB34" i="13" s="1"/>
  <c r="BB35" i="13" s="1"/>
  <c r="BB36" i="13" s="1"/>
  <c r="BB37" i="13" s="1"/>
  <c r="BB38" i="13" s="1"/>
  <c r="BB39" i="13" s="1"/>
  <c r="BB40" i="13" s="1"/>
  <c r="BB41" i="13" s="1"/>
  <c r="BB42" i="13" s="1"/>
  <c r="BB43" i="13" s="1"/>
  <c r="BB44" i="13" s="1"/>
  <c r="BB45" i="13" s="1"/>
  <c r="BB4" i="14" s="1"/>
  <c r="BB5" i="14" s="1"/>
  <c r="BB6" i="14" s="1"/>
  <c r="BB7" i="14" s="1"/>
  <c r="BB8" i="14" s="1"/>
  <c r="BB9" i="14" s="1"/>
  <c r="BB10" i="14" s="1"/>
  <c r="BB11" i="14" s="1"/>
  <c r="BB12" i="14" s="1"/>
  <c r="BB13" i="14" s="1"/>
  <c r="BB14" i="14" s="1"/>
  <c r="BB15" i="14" s="1"/>
  <c r="BB16" i="14" s="1"/>
  <c r="BB17" i="14" s="1"/>
  <c r="BB18" i="14" s="1"/>
  <c r="BB19" i="14" s="1"/>
  <c r="BB20" i="14" s="1"/>
  <c r="BB21" i="14" s="1"/>
  <c r="BB22" i="14" s="1"/>
  <c r="BB23" i="14" s="1"/>
  <c r="BB24" i="14" s="1"/>
  <c r="BB25" i="14" s="1"/>
  <c r="BB26" i="14" s="1"/>
  <c r="BB27" i="14" s="1"/>
  <c r="BB28" i="14" s="1"/>
  <c r="BB29" i="14" s="1"/>
  <c r="BB30" i="14" s="1"/>
  <c r="BB31" i="14" s="1"/>
  <c r="BB32" i="14" s="1"/>
  <c r="BB33" i="14" s="1"/>
  <c r="BB34" i="14" s="1"/>
  <c r="BB35" i="14" s="1"/>
  <c r="BB36" i="14" s="1"/>
  <c r="BB37" i="14" s="1"/>
  <c r="BB38" i="14" s="1"/>
  <c r="BB39" i="14" s="1"/>
  <c r="BB40" i="14" s="1"/>
  <c r="BB41" i="14" s="1"/>
  <c r="BB42" i="14" s="1"/>
  <c r="BB43" i="14" s="1"/>
  <c r="BB44" i="14" s="1"/>
  <c r="BB45" i="14" s="1"/>
  <c r="BB4" i="15" s="1"/>
  <c r="BB5" i="15" s="1"/>
  <c r="BB6" i="15" s="1"/>
  <c r="BB7" i="15" s="1"/>
  <c r="BB8" i="15" s="1"/>
  <c r="BB9" i="15" s="1"/>
  <c r="BB10" i="15" s="1"/>
  <c r="BB11" i="15" s="1"/>
  <c r="BB12" i="15" s="1"/>
  <c r="BB13" i="15" s="1"/>
  <c r="BB14" i="15" s="1"/>
  <c r="BB15" i="15" s="1"/>
  <c r="BB16" i="15" s="1"/>
  <c r="BB17" i="15" s="1"/>
  <c r="BB18" i="15" s="1"/>
  <c r="BB19" i="15" s="1"/>
  <c r="BB20" i="15" s="1"/>
  <c r="BB21" i="15" s="1"/>
  <c r="BB22" i="15" s="1"/>
  <c r="BB23" i="15" s="1"/>
  <c r="BB24" i="15" s="1"/>
  <c r="BB25" i="15" s="1"/>
  <c r="BB26" i="15" s="1"/>
  <c r="BB27" i="15" s="1"/>
  <c r="BB28" i="15" s="1"/>
  <c r="BB29" i="15" s="1"/>
  <c r="BB30" i="15" s="1"/>
  <c r="BB31" i="15" s="1"/>
  <c r="BB32" i="15" s="1"/>
  <c r="BB33" i="15" s="1"/>
  <c r="BB34" i="15" s="1"/>
  <c r="BB35" i="15" s="1"/>
  <c r="BB36" i="15" s="1"/>
  <c r="BB37" i="15" s="1"/>
  <c r="BB38" i="15" s="1"/>
  <c r="BB39" i="15" s="1"/>
  <c r="BB40" i="15" s="1"/>
  <c r="BB41" i="15" s="1"/>
  <c r="BB42" i="15" s="1"/>
  <c r="BB43" i="15" s="1"/>
  <c r="BB44" i="15" s="1"/>
  <c r="BB45" i="15" s="1"/>
  <c r="BB4" i="16" s="1"/>
  <c r="BB5" i="16" s="1"/>
  <c r="BB6" i="16" s="1"/>
  <c r="BB7" i="16" s="1"/>
  <c r="BB8" i="16" s="1"/>
  <c r="BB9" i="16" s="1"/>
  <c r="BB10" i="16" s="1"/>
  <c r="BB11" i="16" s="1"/>
  <c r="BB12" i="16" s="1"/>
  <c r="BB13" i="16" s="1"/>
  <c r="BB14" i="16" s="1"/>
  <c r="BB15" i="16" s="1"/>
  <c r="BB16" i="16" s="1"/>
  <c r="BB17" i="16" s="1"/>
  <c r="BB18" i="16" s="1"/>
  <c r="BB19" i="16" s="1"/>
  <c r="BB20" i="16" s="1"/>
  <c r="BB21" i="16" s="1"/>
  <c r="BB22" i="16" s="1"/>
  <c r="BB23" i="16" s="1"/>
  <c r="BB24" i="16" s="1"/>
  <c r="BB25" i="16" s="1"/>
  <c r="BB26" i="16" s="1"/>
  <c r="BB27" i="16" s="1"/>
  <c r="BB28" i="16" s="1"/>
  <c r="BB29" i="16" s="1"/>
  <c r="BB30" i="16" s="1"/>
  <c r="BB31" i="16" s="1"/>
  <c r="BB32" i="16" s="1"/>
  <c r="BB33" i="16" s="1"/>
  <c r="BB34" i="16" s="1"/>
  <c r="BB35" i="16" s="1"/>
  <c r="BB36" i="16" s="1"/>
  <c r="BB37" i="16" s="1"/>
  <c r="BB38" i="16" s="1"/>
  <c r="BB39" i="16" s="1"/>
  <c r="BB40" i="16" s="1"/>
  <c r="BB41" i="16" s="1"/>
  <c r="BB42" i="16" s="1"/>
  <c r="BB43" i="16" s="1"/>
  <c r="BB44" i="16" s="1"/>
  <c r="BB45" i="16" s="1"/>
  <c r="BB4" i="17" s="1"/>
  <c r="BB5" i="17" s="1"/>
  <c r="BB6" i="17" s="1"/>
  <c r="BB7" i="17" s="1"/>
  <c r="BB8" i="17" s="1"/>
  <c r="BB9" i="17" s="1"/>
  <c r="BB10" i="17" s="1"/>
  <c r="BB11" i="17" s="1"/>
  <c r="BB12" i="17" s="1"/>
  <c r="BB13" i="17" s="1"/>
  <c r="BB14" i="17" s="1"/>
  <c r="BB15" i="17" s="1"/>
  <c r="BB16" i="17" s="1"/>
  <c r="BB17" i="17" s="1"/>
  <c r="BB18" i="17" s="1"/>
  <c r="BB19" i="17" s="1"/>
  <c r="BB20" i="17" s="1"/>
  <c r="BB21" i="17" s="1"/>
  <c r="BB22" i="17" s="1"/>
  <c r="BB23" i="17" s="1"/>
  <c r="BB24" i="17" s="1"/>
  <c r="BB25" i="17" s="1"/>
  <c r="BB26" i="17" s="1"/>
  <c r="BB27" i="17" s="1"/>
  <c r="BB28" i="17" s="1"/>
  <c r="BB29" i="17" s="1"/>
  <c r="BB30" i="17" s="1"/>
  <c r="BB31" i="17" s="1"/>
  <c r="BB32" i="17" s="1"/>
  <c r="BB33" i="17" s="1"/>
  <c r="BB34" i="17" s="1"/>
  <c r="BB35" i="17" s="1"/>
  <c r="BB36" i="17" s="1"/>
  <c r="BB37" i="17" s="1"/>
  <c r="BB38" i="17" s="1"/>
  <c r="BB39" i="17" s="1"/>
  <c r="BB40" i="17" s="1"/>
  <c r="BB41" i="17" s="1"/>
  <c r="BB42" i="17" s="1"/>
  <c r="BB43" i="17" s="1"/>
  <c r="BB44" i="17" s="1"/>
  <c r="BB45" i="17" s="1"/>
  <c r="BB4" i="18" s="1"/>
  <c r="BB5" i="18" s="1"/>
  <c r="BB6" i="18" s="1"/>
  <c r="BB7" i="18" s="1"/>
  <c r="BB8" i="18" s="1"/>
  <c r="BB9" i="18" s="1"/>
  <c r="BB10" i="18" s="1"/>
  <c r="BB11" i="18" s="1"/>
  <c r="BB12" i="18" s="1"/>
  <c r="BB13" i="18" s="1"/>
  <c r="BB14" i="18" s="1"/>
  <c r="BB15" i="18" s="1"/>
  <c r="BB16" i="18" s="1"/>
  <c r="BB17" i="18" s="1"/>
  <c r="BB18" i="18" s="1"/>
  <c r="BB19" i="18" s="1"/>
  <c r="BB20" i="18" s="1"/>
  <c r="BB21" i="18" s="1"/>
  <c r="BB22" i="18" s="1"/>
  <c r="BB23" i="18" s="1"/>
  <c r="BB24" i="18" s="1"/>
  <c r="BB25" i="18" s="1"/>
  <c r="BB26" i="18" s="1"/>
  <c r="BB27" i="18" s="1"/>
  <c r="BB28" i="18" s="1"/>
  <c r="BB29" i="18" s="1"/>
  <c r="BB30" i="18" s="1"/>
  <c r="BB31" i="18" s="1"/>
  <c r="BB32" i="18" s="1"/>
  <c r="BB33" i="18" s="1"/>
  <c r="BB34" i="18" s="1"/>
  <c r="BB35" i="18" s="1"/>
  <c r="BB36" i="18" s="1"/>
  <c r="BB37" i="18" s="1"/>
  <c r="BB38" i="18" s="1"/>
  <c r="BB39" i="18" s="1"/>
  <c r="BB40" i="18" s="1"/>
  <c r="BB41" i="18" s="1"/>
  <c r="BB42" i="18" s="1"/>
  <c r="BB43" i="18" s="1"/>
  <c r="BB44" i="18" s="1"/>
  <c r="BB45" i="18" s="1"/>
  <c r="BB4" i="19" s="1"/>
  <c r="BB5" i="19" s="1"/>
  <c r="BB6" i="19" s="1"/>
  <c r="BB7" i="19" s="1"/>
  <c r="BB8" i="19" s="1"/>
  <c r="BB9" i="19" s="1"/>
  <c r="BB10" i="19" s="1"/>
  <c r="BB11" i="19" s="1"/>
  <c r="BB12" i="19" s="1"/>
  <c r="BB13" i="19" s="1"/>
  <c r="BB14" i="19" s="1"/>
  <c r="BB15" i="19" s="1"/>
  <c r="BB16" i="19" s="1"/>
  <c r="BB17" i="19" s="1"/>
  <c r="BB18" i="19" s="1"/>
  <c r="BB19" i="19" s="1"/>
  <c r="BB20" i="19" s="1"/>
  <c r="BB21" i="19" s="1"/>
  <c r="BB22" i="19" s="1"/>
  <c r="BB23" i="19" s="1"/>
  <c r="BB24" i="19" s="1"/>
  <c r="BB25" i="19" s="1"/>
  <c r="BB26" i="19" s="1"/>
  <c r="BB27" i="19" s="1"/>
  <c r="BB28" i="19" s="1"/>
  <c r="BB29" i="19" s="1"/>
  <c r="BB30" i="19" s="1"/>
  <c r="BB31" i="19" s="1"/>
  <c r="BB32" i="19" s="1"/>
  <c r="BB33" i="19" s="1"/>
  <c r="BB34" i="19" s="1"/>
  <c r="BB35" i="19" s="1"/>
  <c r="BB36" i="19" s="1"/>
  <c r="BB37" i="19" s="1"/>
  <c r="BB38" i="19" s="1"/>
  <c r="BB39" i="19" s="1"/>
  <c r="BB40" i="19" s="1"/>
  <c r="BB41" i="19" s="1"/>
  <c r="BB42" i="19" s="1"/>
  <c r="BB43" i="19" s="1"/>
  <c r="BB44" i="19" s="1"/>
  <c r="BB45" i="19" s="1"/>
  <c r="BB4" i="20" s="1"/>
  <c r="BB5" i="20" s="1"/>
  <c r="BB6" i="20" s="1"/>
  <c r="BB7" i="20" s="1"/>
  <c r="BB8" i="20" s="1"/>
  <c r="BB9" i="20" s="1"/>
  <c r="BB10" i="20" s="1"/>
  <c r="BB11" i="20" s="1"/>
  <c r="BB12" i="20" s="1"/>
  <c r="BB13" i="20" s="1"/>
  <c r="BB14" i="20" s="1"/>
  <c r="BB15" i="20" s="1"/>
  <c r="BB16" i="20" s="1"/>
  <c r="BB17" i="20" s="1"/>
  <c r="BB18" i="20" s="1"/>
  <c r="BB19" i="20" s="1"/>
  <c r="BB20" i="20" s="1"/>
  <c r="BB21" i="20" s="1"/>
  <c r="BB22" i="20" s="1"/>
  <c r="BB23" i="20" s="1"/>
  <c r="BB24" i="20" s="1"/>
  <c r="BB25" i="20" s="1"/>
  <c r="BB26" i="20" s="1"/>
  <c r="BB27" i="20" s="1"/>
  <c r="BB28" i="20" s="1"/>
  <c r="BB29" i="20" s="1"/>
  <c r="BB30" i="20" s="1"/>
  <c r="BB31" i="20" s="1"/>
  <c r="BB32" i="20" s="1"/>
  <c r="BB33" i="20" s="1"/>
  <c r="BB34" i="20" s="1"/>
  <c r="BB35" i="20" s="1"/>
  <c r="BB36" i="20" s="1"/>
  <c r="BB37" i="20" s="1"/>
  <c r="BB38" i="20" s="1"/>
  <c r="BB39" i="20" s="1"/>
  <c r="BB40" i="20" s="1"/>
  <c r="BB41" i="20" s="1"/>
  <c r="BB42" i="20" s="1"/>
  <c r="BB43" i="20" s="1"/>
  <c r="BB44" i="20" s="1"/>
  <c r="BB45" i="20" s="1"/>
  <c r="BB4" i="21" s="1"/>
  <c r="BB5" i="21" s="1"/>
  <c r="BB6" i="21" s="1"/>
  <c r="BB7" i="21" s="1"/>
  <c r="BB8" i="21" s="1"/>
  <c r="BB9" i="21" s="1"/>
  <c r="BB10" i="21" s="1"/>
  <c r="BB11" i="21" s="1"/>
  <c r="BB12" i="21" s="1"/>
  <c r="BB13" i="21" s="1"/>
  <c r="BB14" i="21" s="1"/>
  <c r="BB15" i="21" s="1"/>
  <c r="BB16" i="21" s="1"/>
  <c r="BB17" i="21" s="1"/>
  <c r="BB18" i="21" s="1"/>
  <c r="BB19" i="21" s="1"/>
  <c r="BB20" i="21" s="1"/>
  <c r="BB21" i="21" s="1"/>
  <c r="BB22" i="21" s="1"/>
  <c r="BB23" i="21" s="1"/>
  <c r="BB24" i="21" s="1"/>
  <c r="BB25" i="21" s="1"/>
  <c r="BB26" i="21" s="1"/>
  <c r="BB27" i="21" s="1"/>
  <c r="BB28" i="21" s="1"/>
  <c r="BB29" i="21" s="1"/>
  <c r="BB30" i="21" s="1"/>
  <c r="BB31" i="21" s="1"/>
  <c r="BB32" i="21" s="1"/>
  <c r="BB33" i="21" s="1"/>
  <c r="BB34" i="21" s="1"/>
  <c r="BB35" i="21" s="1"/>
  <c r="BB36" i="21" s="1"/>
  <c r="BB37" i="21" s="1"/>
  <c r="BB38" i="21" s="1"/>
  <c r="BB39" i="21" s="1"/>
  <c r="BB40" i="21" s="1"/>
  <c r="BB41" i="21" s="1"/>
  <c r="BB42" i="21" s="1"/>
  <c r="BB43" i="21" s="1"/>
  <c r="BB44" i="21" s="1"/>
  <c r="BB45" i="21" s="1"/>
  <c r="BB4" i="22" s="1"/>
  <c r="BB5" i="22" s="1"/>
  <c r="BB6" i="22" s="1"/>
  <c r="BB7" i="22" s="1"/>
  <c r="BB8" i="22" s="1"/>
  <c r="BB9" i="22" s="1"/>
  <c r="BB10" i="22" s="1"/>
  <c r="BB11" i="22" s="1"/>
  <c r="BB12" i="22" s="1"/>
  <c r="BB13" i="22" s="1"/>
  <c r="BB14" i="22" s="1"/>
  <c r="BB15" i="22" s="1"/>
  <c r="BB16" i="22" s="1"/>
  <c r="BB17" i="22" s="1"/>
  <c r="BB18" i="22" s="1"/>
  <c r="BB19" i="22" s="1"/>
  <c r="BB20" i="22" s="1"/>
  <c r="BB21" i="22" s="1"/>
  <c r="BB22" i="22" s="1"/>
  <c r="BB23" i="22" s="1"/>
  <c r="BB24" i="22" s="1"/>
  <c r="BB25" i="22" s="1"/>
  <c r="BB26" i="22" s="1"/>
  <c r="BB27" i="22" s="1"/>
  <c r="BB28" i="22" s="1"/>
  <c r="BB29" i="22" s="1"/>
  <c r="BB30" i="22" s="1"/>
  <c r="BB31" i="22" s="1"/>
  <c r="BB32" i="22" s="1"/>
  <c r="BB33" i="22" s="1"/>
  <c r="BB34" i="22" s="1"/>
  <c r="BB35" i="22" s="1"/>
  <c r="BB36" i="22" s="1"/>
  <c r="BB37" i="22" s="1"/>
  <c r="BB38" i="22" s="1"/>
  <c r="BB39" i="22" s="1"/>
  <c r="BB40" i="22" s="1"/>
  <c r="BB41" i="22" s="1"/>
  <c r="BB42" i="22" s="1"/>
  <c r="BB43" i="22" s="1"/>
  <c r="BB44" i="22" s="1"/>
  <c r="BB45" i="22" s="1"/>
  <c r="BJ4" i="10"/>
  <c r="BJ5" i="10" s="1"/>
  <c r="BJ6" i="10" s="1"/>
  <c r="BJ7" i="10" s="1"/>
  <c r="BJ8" i="10" s="1"/>
  <c r="BJ9" i="10" s="1"/>
  <c r="BJ10" i="10" s="1"/>
  <c r="BJ11" i="10" s="1"/>
  <c r="BJ12" i="10" s="1"/>
  <c r="BJ13" i="10" s="1"/>
  <c r="BJ14" i="10" s="1"/>
  <c r="BJ15" i="10" s="1"/>
  <c r="BJ16" i="10" s="1"/>
  <c r="BJ17" i="10" s="1"/>
  <c r="BJ18" i="10" s="1"/>
  <c r="BJ19" i="10" s="1"/>
  <c r="BJ20" i="10" s="1"/>
  <c r="BJ21" i="10" s="1"/>
  <c r="BJ22" i="10" s="1"/>
  <c r="BJ23" i="10" s="1"/>
  <c r="BJ24" i="10" s="1"/>
  <c r="BJ25" i="10" s="1"/>
  <c r="BJ26" i="10" s="1"/>
  <c r="BJ27" i="10" s="1"/>
  <c r="BJ28" i="10" s="1"/>
  <c r="BJ29" i="10" s="1"/>
  <c r="BJ30" i="10" s="1"/>
  <c r="BJ31" i="10" s="1"/>
  <c r="BJ32" i="10" s="1"/>
  <c r="BJ33" i="10" s="1"/>
  <c r="BJ34" i="10" s="1"/>
  <c r="BJ35" i="10" s="1"/>
  <c r="BJ36" i="10" s="1"/>
  <c r="BJ37" i="10" s="1"/>
  <c r="BJ38" i="10" s="1"/>
  <c r="BJ39" i="10" s="1"/>
  <c r="BJ40" i="10" s="1"/>
  <c r="BJ41" i="10" s="1"/>
  <c r="BJ42" i="10" s="1"/>
  <c r="BJ43" i="10" s="1"/>
  <c r="BJ44" i="10" s="1"/>
  <c r="BJ45" i="10" s="1"/>
  <c r="BJ4" i="11" s="1"/>
  <c r="BJ5" i="11" s="1"/>
  <c r="BJ6" i="11" s="1"/>
  <c r="BJ7" i="11" s="1"/>
  <c r="BJ8" i="11" s="1"/>
  <c r="BJ9" i="11" s="1"/>
  <c r="BJ10" i="11" s="1"/>
  <c r="BJ11" i="11" s="1"/>
  <c r="BJ12" i="11" s="1"/>
  <c r="BJ13" i="11" s="1"/>
  <c r="BJ14" i="11" s="1"/>
  <c r="BJ15" i="11" s="1"/>
  <c r="BJ16" i="11" s="1"/>
  <c r="BJ17" i="11" s="1"/>
  <c r="BJ18" i="11" s="1"/>
  <c r="BJ19" i="11" s="1"/>
  <c r="BJ20" i="11" s="1"/>
  <c r="BJ21" i="11" s="1"/>
  <c r="BJ22" i="11" s="1"/>
  <c r="BJ23" i="11" s="1"/>
  <c r="BJ24" i="11" s="1"/>
  <c r="BJ25" i="11" s="1"/>
  <c r="BJ26" i="11" s="1"/>
  <c r="BJ27" i="11" s="1"/>
  <c r="BJ28" i="11" s="1"/>
  <c r="BJ29" i="11" s="1"/>
  <c r="BJ30" i="11" s="1"/>
  <c r="BJ31" i="11" s="1"/>
  <c r="BJ32" i="11" s="1"/>
  <c r="BJ33" i="11" s="1"/>
  <c r="BJ34" i="11" s="1"/>
  <c r="BJ35" i="11" s="1"/>
  <c r="BJ36" i="11" s="1"/>
  <c r="BJ37" i="11" s="1"/>
  <c r="BJ38" i="11" s="1"/>
  <c r="BJ39" i="11" s="1"/>
  <c r="BJ40" i="11" s="1"/>
  <c r="BJ41" i="11" s="1"/>
  <c r="BJ42" i="11" s="1"/>
  <c r="BJ43" i="11" s="1"/>
  <c r="BJ44" i="11" s="1"/>
  <c r="BJ45" i="11" s="1"/>
  <c r="BJ4" i="12" s="1"/>
  <c r="BJ5" i="12" s="1"/>
  <c r="BJ6" i="12" s="1"/>
  <c r="BJ7" i="12" s="1"/>
  <c r="BJ8" i="12" s="1"/>
  <c r="BJ9" i="12" s="1"/>
  <c r="BJ10" i="12" s="1"/>
  <c r="BJ11" i="12" s="1"/>
  <c r="BJ12" i="12" s="1"/>
  <c r="BJ13" i="12" s="1"/>
  <c r="BJ14" i="12" s="1"/>
  <c r="BJ15" i="12" s="1"/>
  <c r="BJ16" i="12" s="1"/>
  <c r="BJ17" i="12" s="1"/>
  <c r="BJ18" i="12" s="1"/>
  <c r="BJ19" i="12" s="1"/>
  <c r="BJ20" i="12" s="1"/>
  <c r="BJ21" i="12" s="1"/>
  <c r="BJ22" i="12" s="1"/>
  <c r="BJ23" i="12" s="1"/>
  <c r="BJ24" i="12" s="1"/>
  <c r="BJ25" i="12" s="1"/>
  <c r="BJ26" i="12" s="1"/>
  <c r="BJ27" i="12" s="1"/>
  <c r="BJ28" i="12" s="1"/>
  <c r="BJ29" i="12" s="1"/>
  <c r="BJ30" i="12" s="1"/>
  <c r="BJ31" i="12" s="1"/>
  <c r="BJ32" i="12" s="1"/>
  <c r="BJ33" i="12" s="1"/>
  <c r="BJ34" i="12" s="1"/>
  <c r="BJ35" i="12" s="1"/>
  <c r="BJ36" i="12" s="1"/>
  <c r="BJ37" i="12" s="1"/>
  <c r="BJ38" i="12" s="1"/>
  <c r="BJ39" i="12" s="1"/>
  <c r="BJ40" i="12" s="1"/>
  <c r="BJ41" i="12" s="1"/>
  <c r="BJ42" i="12" s="1"/>
  <c r="BJ43" i="12" s="1"/>
  <c r="BJ44" i="12" s="1"/>
  <c r="BJ45" i="12" s="1"/>
  <c r="BJ4" i="13" s="1"/>
  <c r="BJ5" i="13" s="1"/>
  <c r="BJ6" i="13" s="1"/>
  <c r="BJ7" i="13" s="1"/>
  <c r="BJ8" i="13" s="1"/>
  <c r="BJ9" i="13" s="1"/>
  <c r="BJ10" i="13" s="1"/>
  <c r="BJ11" i="13" s="1"/>
  <c r="BJ12" i="13" s="1"/>
  <c r="BJ13" i="13" s="1"/>
  <c r="BJ14" i="13" s="1"/>
  <c r="BJ15" i="13" s="1"/>
  <c r="BJ16" i="13" s="1"/>
  <c r="BJ17" i="13" s="1"/>
  <c r="BJ18" i="13" s="1"/>
  <c r="BJ19" i="13" s="1"/>
  <c r="BJ20" i="13" s="1"/>
  <c r="BJ21" i="13" s="1"/>
  <c r="BJ22" i="13" s="1"/>
  <c r="BJ23" i="13" s="1"/>
  <c r="BJ24" i="13" s="1"/>
  <c r="BJ25" i="13" s="1"/>
  <c r="BJ26" i="13" s="1"/>
  <c r="BJ27" i="13" s="1"/>
  <c r="BJ28" i="13" s="1"/>
  <c r="BJ29" i="13" s="1"/>
  <c r="BJ30" i="13" s="1"/>
  <c r="BJ31" i="13" s="1"/>
  <c r="BJ32" i="13" s="1"/>
  <c r="BJ33" i="13" s="1"/>
  <c r="BJ34" i="13" s="1"/>
  <c r="BJ35" i="13" s="1"/>
  <c r="BJ36" i="13" s="1"/>
  <c r="BJ37" i="13" s="1"/>
  <c r="BJ38" i="13" s="1"/>
  <c r="BJ39" i="13" s="1"/>
  <c r="BJ40" i="13" s="1"/>
  <c r="BJ41" i="13" s="1"/>
  <c r="BJ42" i="13" s="1"/>
  <c r="BJ43" i="13" s="1"/>
  <c r="BJ44" i="13" s="1"/>
  <c r="BJ45" i="13" s="1"/>
  <c r="BJ4" i="14" s="1"/>
  <c r="BJ5" i="14" s="1"/>
  <c r="BJ6" i="14" s="1"/>
  <c r="BJ7" i="14" s="1"/>
  <c r="BJ8" i="14" s="1"/>
  <c r="BJ9" i="14" s="1"/>
  <c r="BJ10" i="14" s="1"/>
  <c r="BJ11" i="14" s="1"/>
  <c r="BJ12" i="14" s="1"/>
  <c r="BJ13" i="14" s="1"/>
  <c r="BJ14" i="14" s="1"/>
  <c r="BJ15" i="14" s="1"/>
  <c r="BJ16" i="14" s="1"/>
  <c r="BJ17" i="14" s="1"/>
  <c r="BJ18" i="14" s="1"/>
  <c r="BJ19" i="14" s="1"/>
  <c r="BJ20" i="14" s="1"/>
  <c r="BJ21" i="14" s="1"/>
  <c r="BJ22" i="14" s="1"/>
  <c r="BJ23" i="14" s="1"/>
  <c r="BJ24" i="14" s="1"/>
  <c r="BJ25" i="14" s="1"/>
  <c r="BJ26" i="14" s="1"/>
  <c r="BJ27" i="14" s="1"/>
  <c r="BJ28" i="14" s="1"/>
  <c r="BJ29" i="14" s="1"/>
  <c r="BJ30" i="14" s="1"/>
  <c r="BJ31" i="14" s="1"/>
  <c r="BJ32" i="14" s="1"/>
  <c r="BJ33" i="14" s="1"/>
  <c r="BJ34" i="14" s="1"/>
  <c r="BJ35" i="14" s="1"/>
  <c r="BJ36" i="14" s="1"/>
  <c r="BJ37" i="14" s="1"/>
  <c r="BJ38" i="14" s="1"/>
  <c r="BJ39" i="14" s="1"/>
  <c r="BJ40" i="14" s="1"/>
  <c r="BJ41" i="14" s="1"/>
  <c r="BJ42" i="14" s="1"/>
  <c r="BJ43" i="14" s="1"/>
  <c r="BJ44" i="14" s="1"/>
  <c r="BJ45" i="14" s="1"/>
  <c r="BJ4" i="15" s="1"/>
  <c r="BJ5" i="15" s="1"/>
  <c r="BJ6" i="15" s="1"/>
  <c r="BJ7" i="15" s="1"/>
  <c r="BJ8" i="15" s="1"/>
  <c r="BJ9" i="15" s="1"/>
  <c r="BJ10" i="15" s="1"/>
  <c r="BJ11" i="15" s="1"/>
  <c r="BJ12" i="15" s="1"/>
  <c r="BJ13" i="15" s="1"/>
  <c r="BJ14" i="15" s="1"/>
  <c r="BJ15" i="15" s="1"/>
  <c r="BJ16" i="15" s="1"/>
  <c r="BJ17" i="15" s="1"/>
  <c r="BJ18" i="15" s="1"/>
  <c r="BJ19" i="15" s="1"/>
  <c r="BJ20" i="15" s="1"/>
  <c r="BJ21" i="15" s="1"/>
  <c r="BJ22" i="15" s="1"/>
  <c r="BJ23" i="15" s="1"/>
  <c r="BJ24" i="15" s="1"/>
  <c r="BJ25" i="15" s="1"/>
  <c r="BJ26" i="15" s="1"/>
  <c r="BJ27" i="15" s="1"/>
  <c r="BJ28" i="15" s="1"/>
  <c r="BJ29" i="15" s="1"/>
  <c r="BJ30" i="15" s="1"/>
  <c r="BJ31" i="15" s="1"/>
  <c r="BJ32" i="15" s="1"/>
  <c r="BJ33" i="15" s="1"/>
  <c r="BJ34" i="15" s="1"/>
  <c r="BJ35" i="15" s="1"/>
  <c r="BJ36" i="15" s="1"/>
  <c r="BJ37" i="15" s="1"/>
  <c r="BJ38" i="15" s="1"/>
  <c r="BJ39" i="15" s="1"/>
  <c r="BJ40" i="15" s="1"/>
  <c r="BJ41" i="15" s="1"/>
  <c r="BJ42" i="15" s="1"/>
  <c r="BJ43" i="15" s="1"/>
  <c r="BJ44" i="15" s="1"/>
  <c r="BJ45" i="15" s="1"/>
  <c r="BJ4" i="16" s="1"/>
  <c r="BJ5" i="16" s="1"/>
  <c r="BJ6" i="16" s="1"/>
  <c r="BJ7" i="16" s="1"/>
  <c r="BJ8" i="16" s="1"/>
  <c r="BJ9" i="16" s="1"/>
  <c r="BJ10" i="16" s="1"/>
  <c r="BJ11" i="16" s="1"/>
  <c r="BJ12" i="16" s="1"/>
  <c r="BJ13" i="16" s="1"/>
  <c r="BJ14" i="16" s="1"/>
  <c r="BJ15" i="16" s="1"/>
  <c r="BJ16" i="16" s="1"/>
  <c r="BJ17" i="16" s="1"/>
  <c r="BJ18" i="16" s="1"/>
  <c r="BJ19" i="16" s="1"/>
  <c r="BJ20" i="16" s="1"/>
  <c r="BJ21" i="16" s="1"/>
  <c r="BJ22" i="16" s="1"/>
  <c r="BJ23" i="16" s="1"/>
  <c r="BJ24" i="16" s="1"/>
  <c r="BJ25" i="16" s="1"/>
  <c r="BJ26" i="16" s="1"/>
  <c r="BJ27" i="16" s="1"/>
  <c r="BJ28" i="16" s="1"/>
  <c r="BJ29" i="16" s="1"/>
  <c r="BJ30" i="16" s="1"/>
  <c r="BJ31" i="16" s="1"/>
  <c r="BJ32" i="16" s="1"/>
  <c r="BJ33" i="16" s="1"/>
  <c r="BJ34" i="16" s="1"/>
  <c r="BJ35" i="16" s="1"/>
  <c r="BJ36" i="16" s="1"/>
  <c r="BJ37" i="16" s="1"/>
  <c r="BJ38" i="16" s="1"/>
  <c r="BJ39" i="16" s="1"/>
  <c r="BJ40" i="16" s="1"/>
  <c r="BJ41" i="16" s="1"/>
  <c r="BJ42" i="16" s="1"/>
  <c r="BJ43" i="16" s="1"/>
  <c r="BJ44" i="16" s="1"/>
  <c r="BJ45" i="16" s="1"/>
  <c r="BJ4" i="17" s="1"/>
  <c r="BJ5" i="17" s="1"/>
  <c r="BJ6" i="17" s="1"/>
  <c r="BJ7" i="17" s="1"/>
  <c r="BJ8" i="17" s="1"/>
  <c r="BJ9" i="17" s="1"/>
  <c r="BJ10" i="17" s="1"/>
  <c r="BJ11" i="17" s="1"/>
  <c r="BJ12" i="17" s="1"/>
  <c r="BJ13" i="17" s="1"/>
  <c r="BJ14" i="17" s="1"/>
  <c r="BJ15" i="17" s="1"/>
  <c r="BJ16" i="17" s="1"/>
  <c r="BJ17" i="17" s="1"/>
  <c r="BJ18" i="17" s="1"/>
  <c r="BJ19" i="17" s="1"/>
  <c r="BJ20" i="17" s="1"/>
  <c r="BJ21" i="17" s="1"/>
  <c r="BJ22" i="17" s="1"/>
  <c r="BJ23" i="17" s="1"/>
  <c r="BJ24" i="17" s="1"/>
  <c r="BJ25" i="17" s="1"/>
  <c r="BJ26" i="17" s="1"/>
  <c r="BJ27" i="17" s="1"/>
  <c r="BJ28" i="17" s="1"/>
  <c r="BJ29" i="17" s="1"/>
  <c r="BJ30" i="17" s="1"/>
  <c r="BJ31" i="17" s="1"/>
  <c r="BJ32" i="17" s="1"/>
  <c r="BJ33" i="17" s="1"/>
  <c r="BJ34" i="17" s="1"/>
  <c r="BJ35" i="17" s="1"/>
  <c r="BJ36" i="17" s="1"/>
  <c r="BJ37" i="17" s="1"/>
  <c r="BJ38" i="17" s="1"/>
  <c r="BJ39" i="17" s="1"/>
  <c r="BJ40" i="17" s="1"/>
  <c r="BJ41" i="17" s="1"/>
  <c r="BJ42" i="17" s="1"/>
  <c r="BJ43" i="17" s="1"/>
  <c r="BJ44" i="17" s="1"/>
  <c r="BJ45" i="17" s="1"/>
  <c r="BJ4" i="18" s="1"/>
  <c r="BJ5" i="18" s="1"/>
  <c r="BJ6" i="18" s="1"/>
  <c r="BJ7" i="18" s="1"/>
  <c r="BJ8" i="18" s="1"/>
  <c r="BJ9" i="18" s="1"/>
  <c r="BJ10" i="18" s="1"/>
  <c r="BJ11" i="18" s="1"/>
  <c r="BJ12" i="18" s="1"/>
  <c r="BJ13" i="18" s="1"/>
  <c r="BJ14" i="18" s="1"/>
  <c r="BJ15" i="18" s="1"/>
  <c r="BJ16" i="18" s="1"/>
  <c r="BJ17" i="18" s="1"/>
  <c r="BJ18" i="18" s="1"/>
  <c r="BJ19" i="18" s="1"/>
  <c r="BJ20" i="18" s="1"/>
  <c r="BJ21" i="18" s="1"/>
  <c r="BJ22" i="18" s="1"/>
  <c r="BJ23" i="18" s="1"/>
  <c r="BJ24" i="18" s="1"/>
  <c r="BJ25" i="18" s="1"/>
  <c r="BJ26" i="18" s="1"/>
  <c r="BJ27" i="18" s="1"/>
  <c r="BJ28" i="18" s="1"/>
  <c r="BJ29" i="18" s="1"/>
  <c r="BJ30" i="18" s="1"/>
  <c r="BJ31" i="18" s="1"/>
  <c r="BJ32" i="18" s="1"/>
  <c r="BJ33" i="18" s="1"/>
  <c r="BJ34" i="18" s="1"/>
  <c r="BJ35" i="18" s="1"/>
  <c r="BJ36" i="18" s="1"/>
  <c r="BJ37" i="18" s="1"/>
  <c r="BJ38" i="18" s="1"/>
  <c r="BJ39" i="18" s="1"/>
  <c r="BJ40" i="18" s="1"/>
  <c r="BJ41" i="18" s="1"/>
  <c r="BJ42" i="18" s="1"/>
  <c r="BJ43" i="18" s="1"/>
  <c r="BJ44" i="18" s="1"/>
  <c r="BJ45" i="18" s="1"/>
  <c r="BJ4" i="19" s="1"/>
  <c r="BJ5" i="19" s="1"/>
  <c r="BJ6" i="19" s="1"/>
  <c r="BJ7" i="19" s="1"/>
  <c r="BJ8" i="19" s="1"/>
  <c r="BJ9" i="19" s="1"/>
  <c r="BJ10" i="19" s="1"/>
  <c r="BJ11" i="19" s="1"/>
  <c r="BJ12" i="19" s="1"/>
  <c r="BJ13" i="19" s="1"/>
  <c r="BJ14" i="19" s="1"/>
  <c r="BJ15" i="19" s="1"/>
  <c r="BJ16" i="19" s="1"/>
  <c r="BJ17" i="19" s="1"/>
  <c r="BJ18" i="19" s="1"/>
  <c r="BJ19" i="19" s="1"/>
  <c r="BJ20" i="19" s="1"/>
  <c r="BJ21" i="19" s="1"/>
  <c r="BJ22" i="19" s="1"/>
  <c r="BJ23" i="19" s="1"/>
  <c r="BJ24" i="19" s="1"/>
  <c r="BJ25" i="19" s="1"/>
  <c r="BJ26" i="19" s="1"/>
  <c r="BJ27" i="19" s="1"/>
  <c r="BJ28" i="19" s="1"/>
  <c r="BJ29" i="19" s="1"/>
  <c r="BJ30" i="19" s="1"/>
  <c r="BJ31" i="19" s="1"/>
  <c r="BJ32" i="19" s="1"/>
  <c r="BJ33" i="19" s="1"/>
  <c r="BJ34" i="19" s="1"/>
  <c r="BJ35" i="19" s="1"/>
  <c r="BJ36" i="19" s="1"/>
  <c r="BJ37" i="19" s="1"/>
  <c r="BJ38" i="19" s="1"/>
  <c r="BJ39" i="19" s="1"/>
  <c r="BJ40" i="19" s="1"/>
  <c r="BJ41" i="19" s="1"/>
  <c r="BJ42" i="19" s="1"/>
  <c r="BJ43" i="19" s="1"/>
  <c r="BJ44" i="19" s="1"/>
  <c r="BJ45" i="19" s="1"/>
  <c r="BJ4" i="20" s="1"/>
  <c r="BJ5" i="20" s="1"/>
  <c r="BJ6" i="20" s="1"/>
  <c r="BJ7" i="20" s="1"/>
  <c r="BJ8" i="20" s="1"/>
  <c r="BJ9" i="20" s="1"/>
  <c r="BJ10" i="20" s="1"/>
  <c r="BJ11" i="20" s="1"/>
  <c r="BJ12" i="20" s="1"/>
  <c r="BJ13" i="20" s="1"/>
  <c r="BJ14" i="20" s="1"/>
  <c r="BJ15" i="20" s="1"/>
  <c r="BJ16" i="20" s="1"/>
  <c r="BJ17" i="20" s="1"/>
  <c r="BJ18" i="20" s="1"/>
  <c r="BJ19" i="20" s="1"/>
  <c r="BJ20" i="20" s="1"/>
  <c r="BJ21" i="20" s="1"/>
  <c r="BJ22" i="20" s="1"/>
  <c r="BJ23" i="20" s="1"/>
  <c r="BJ24" i="20" s="1"/>
  <c r="BJ25" i="20" s="1"/>
  <c r="BJ26" i="20" s="1"/>
  <c r="BJ27" i="20" s="1"/>
  <c r="BJ28" i="20" s="1"/>
  <c r="BJ29" i="20" s="1"/>
  <c r="BJ30" i="20" s="1"/>
  <c r="BJ31" i="20" s="1"/>
  <c r="BJ32" i="20" s="1"/>
  <c r="BJ33" i="20" s="1"/>
  <c r="BJ34" i="20" s="1"/>
  <c r="BJ35" i="20" s="1"/>
  <c r="BJ36" i="20" s="1"/>
  <c r="BJ37" i="20" s="1"/>
  <c r="BJ38" i="20" s="1"/>
  <c r="BJ39" i="20" s="1"/>
  <c r="BJ40" i="20" s="1"/>
  <c r="BJ41" i="20" s="1"/>
  <c r="BJ42" i="20" s="1"/>
  <c r="BJ43" i="20" s="1"/>
  <c r="BJ44" i="20" s="1"/>
  <c r="BJ45" i="20" s="1"/>
  <c r="BJ4" i="21" s="1"/>
  <c r="BJ5" i="21" s="1"/>
  <c r="BJ6" i="21" s="1"/>
  <c r="BJ7" i="21" s="1"/>
  <c r="BJ8" i="21" s="1"/>
  <c r="BJ9" i="21" s="1"/>
  <c r="BJ10" i="21" s="1"/>
  <c r="BJ11" i="21" s="1"/>
  <c r="BJ12" i="21" s="1"/>
  <c r="BJ13" i="21" s="1"/>
  <c r="BJ14" i="21" s="1"/>
  <c r="BJ15" i="21" s="1"/>
  <c r="BJ16" i="21" s="1"/>
  <c r="BJ17" i="21" s="1"/>
  <c r="BJ18" i="21" s="1"/>
  <c r="BJ19" i="21" s="1"/>
  <c r="BJ20" i="21" s="1"/>
  <c r="BJ21" i="21" s="1"/>
  <c r="BJ22" i="21" s="1"/>
  <c r="BJ23" i="21" s="1"/>
  <c r="BJ24" i="21" s="1"/>
  <c r="BJ25" i="21" s="1"/>
  <c r="BJ26" i="21" s="1"/>
  <c r="BJ27" i="21" s="1"/>
  <c r="BJ28" i="21" s="1"/>
  <c r="BJ29" i="21" s="1"/>
  <c r="BJ30" i="21" s="1"/>
  <c r="BJ31" i="21" s="1"/>
  <c r="BJ32" i="21" s="1"/>
  <c r="BJ33" i="21" s="1"/>
  <c r="BJ34" i="21" s="1"/>
  <c r="BJ35" i="21" s="1"/>
  <c r="BJ36" i="21" s="1"/>
  <c r="BJ37" i="21" s="1"/>
  <c r="BJ38" i="21" s="1"/>
  <c r="BJ39" i="21" s="1"/>
  <c r="BJ40" i="21" s="1"/>
  <c r="BJ41" i="21" s="1"/>
  <c r="BJ42" i="21" s="1"/>
  <c r="BJ43" i="21" s="1"/>
  <c r="BJ44" i="21" s="1"/>
  <c r="BJ45" i="21" s="1"/>
  <c r="BJ4" i="22" s="1"/>
  <c r="BJ5" i="22" s="1"/>
  <c r="BJ6" i="22" s="1"/>
  <c r="BJ7" i="22" s="1"/>
  <c r="BJ8" i="22" s="1"/>
  <c r="BJ9" i="22" s="1"/>
  <c r="BJ10" i="22" s="1"/>
  <c r="BJ11" i="22" s="1"/>
  <c r="BJ12" i="22" s="1"/>
  <c r="BJ13" i="22" s="1"/>
  <c r="BJ14" i="22" s="1"/>
  <c r="BJ15" i="22" s="1"/>
  <c r="BJ16" i="22" s="1"/>
  <c r="BJ17" i="22" s="1"/>
  <c r="BJ18" i="22" s="1"/>
  <c r="BJ19" i="22" s="1"/>
  <c r="BJ20" i="22" s="1"/>
  <c r="BJ21" i="22" s="1"/>
  <c r="BJ22" i="22" s="1"/>
  <c r="BJ23" i="22" s="1"/>
  <c r="BJ24" i="22" s="1"/>
  <c r="BJ25" i="22" s="1"/>
  <c r="BJ26" i="22" s="1"/>
  <c r="BJ27" i="22" s="1"/>
  <c r="BJ28" i="22" s="1"/>
  <c r="BJ29" i="22" s="1"/>
  <c r="BJ30" i="22" s="1"/>
  <c r="BJ31" i="22" s="1"/>
  <c r="BJ32" i="22" s="1"/>
  <c r="BJ33" i="22" s="1"/>
  <c r="BJ34" i="22" s="1"/>
  <c r="BJ35" i="22" s="1"/>
  <c r="BJ36" i="22" s="1"/>
  <c r="BJ37" i="22" s="1"/>
  <c r="BJ38" i="22" s="1"/>
  <c r="BJ39" i="22" s="1"/>
  <c r="BJ40" i="22" s="1"/>
  <c r="BJ41" i="22" s="1"/>
  <c r="BJ42" i="22" s="1"/>
  <c r="BJ43" i="22" s="1"/>
  <c r="BJ44" i="22" s="1"/>
  <c r="BJ45" i="22" s="1"/>
  <c r="BA4" i="10"/>
  <c r="BA5" i="10" s="1"/>
  <c r="BA6" i="10" s="1"/>
  <c r="BA7" i="10" s="1"/>
  <c r="BA8" i="10" s="1"/>
  <c r="BA9" i="10" s="1"/>
  <c r="BA10" i="10" s="1"/>
  <c r="BA11" i="10" s="1"/>
  <c r="BA12" i="10" s="1"/>
  <c r="BA13" i="10" s="1"/>
  <c r="BA14" i="10" s="1"/>
  <c r="BA15" i="10" s="1"/>
  <c r="BA16" i="10" s="1"/>
  <c r="BA17" i="10" s="1"/>
  <c r="BA18" i="10" s="1"/>
  <c r="BA19" i="10" s="1"/>
  <c r="BA20" i="10" s="1"/>
  <c r="BA21" i="10" s="1"/>
  <c r="BA22" i="10" s="1"/>
  <c r="BA23" i="10" s="1"/>
  <c r="BA24" i="10" s="1"/>
  <c r="BA25" i="10" s="1"/>
  <c r="BA26" i="10" s="1"/>
  <c r="BA27" i="10" s="1"/>
  <c r="BA28" i="10" s="1"/>
  <c r="BA29" i="10" s="1"/>
  <c r="BA30" i="10" s="1"/>
  <c r="BA31" i="10" s="1"/>
  <c r="BA32" i="10" s="1"/>
  <c r="BA33" i="10" s="1"/>
  <c r="BA34" i="10" s="1"/>
  <c r="BA35" i="10" s="1"/>
  <c r="BA36" i="10" s="1"/>
  <c r="BA37" i="10" s="1"/>
  <c r="BA38" i="10" s="1"/>
  <c r="BA39" i="10" s="1"/>
  <c r="BA40" i="10" s="1"/>
  <c r="BA41" i="10" s="1"/>
  <c r="BA42" i="10" s="1"/>
  <c r="BA43" i="10" s="1"/>
  <c r="BA44" i="10" s="1"/>
  <c r="BA45" i="10" s="1"/>
  <c r="BA4" i="11" s="1"/>
  <c r="BA5" i="11" s="1"/>
  <c r="BA6" i="11" s="1"/>
  <c r="BA7" i="11" s="1"/>
  <c r="BA8" i="11" s="1"/>
  <c r="BA9" i="11" s="1"/>
  <c r="BA10" i="11" s="1"/>
  <c r="BA11" i="11" s="1"/>
  <c r="BA12" i="11" s="1"/>
  <c r="BA13" i="11" s="1"/>
  <c r="BA14" i="11" s="1"/>
  <c r="BA15" i="11" s="1"/>
  <c r="BA16" i="11" s="1"/>
  <c r="BA17" i="11" s="1"/>
  <c r="BA18" i="11" s="1"/>
  <c r="BA19" i="11" s="1"/>
  <c r="BA20" i="11" s="1"/>
  <c r="BA21" i="11" s="1"/>
  <c r="BA22" i="11" s="1"/>
  <c r="BA23" i="11" s="1"/>
  <c r="BA24" i="11" s="1"/>
  <c r="BA25" i="11" s="1"/>
  <c r="BA26" i="11" s="1"/>
  <c r="BA27" i="11" s="1"/>
  <c r="BA28" i="11" s="1"/>
  <c r="BA29" i="11" s="1"/>
  <c r="BA30" i="11" s="1"/>
  <c r="BA31" i="11" s="1"/>
  <c r="BA32" i="11" s="1"/>
  <c r="BA33" i="11" s="1"/>
  <c r="BA34" i="11" s="1"/>
  <c r="BA35" i="11" s="1"/>
  <c r="BA36" i="11" s="1"/>
  <c r="BA37" i="11" s="1"/>
  <c r="BA38" i="11" s="1"/>
  <c r="BA39" i="11" s="1"/>
  <c r="BA40" i="11" s="1"/>
  <c r="BA41" i="11" s="1"/>
  <c r="BA42" i="11" s="1"/>
  <c r="BA43" i="11" s="1"/>
  <c r="BA44" i="11" s="1"/>
  <c r="BA45" i="11" s="1"/>
  <c r="BA4" i="12" s="1"/>
  <c r="BA5" i="12" s="1"/>
  <c r="BA6" i="12" s="1"/>
  <c r="BA7" i="12" s="1"/>
  <c r="BA8" i="12" s="1"/>
  <c r="BA9" i="12" s="1"/>
  <c r="BA10" i="12" s="1"/>
  <c r="BA11" i="12" s="1"/>
  <c r="BA12" i="12" s="1"/>
  <c r="BA13" i="12" s="1"/>
  <c r="BA14" i="12" s="1"/>
  <c r="BA15" i="12" s="1"/>
  <c r="BA16" i="12" s="1"/>
  <c r="BA17" i="12" s="1"/>
  <c r="BA18" i="12" s="1"/>
  <c r="BA19" i="12" s="1"/>
  <c r="BA20" i="12" s="1"/>
  <c r="BA21" i="12" s="1"/>
  <c r="BA22" i="12" s="1"/>
  <c r="BA23" i="12" s="1"/>
  <c r="BA24" i="12" s="1"/>
  <c r="BA25" i="12" s="1"/>
  <c r="BA26" i="12" s="1"/>
  <c r="BA27" i="12" s="1"/>
  <c r="BA28" i="12" s="1"/>
  <c r="BA29" i="12" s="1"/>
  <c r="BA30" i="12" s="1"/>
  <c r="BA31" i="12" s="1"/>
  <c r="BA32" i="12" s="1"/>
  <c r="BA33" i="12" s="1"/>
  <c r="BA34" i="12" s="1"/>
  <c r="BA35" i="12" s="1"/>
  <c r="BA36" i="12" s="1"/>
  <c r="BA37" i="12" s="1"/>
  <c r="BA38" i="12" s="1"/>
  <c r="BA39" i="12" s="1"/>
  <c r="BA40" i="12" s="1"/>
  <c r="BA41" i="12" s="1"/>
  <c r="BA42" i="12" s="1"/>
  <c r="BA43" i="12" s="1"/>
  <c r="BA44" i="12" s="1"/>
  <c r="BA45" i="12" s="1"/>
  <c r="BA4" i="13" s="1"/>
  <c r="BA5" i="13" s="1"/>
  <c r="BA6" i="13" s="1"/>
  <c r="BA7" i="13" s="1"/>
  <c r="BA8" i="13" s="1"/>
  <c r="BA9" i="13" s="1"/>
  <c r="BA10" i="13" s="1"/>
  <c r="BA11" i="13" s="1"/>
  <c r="BA12" i="13" s="1"/>
  <c r="BA13" i="13" s="1"/>
  <c r="BA14" i="13" s="1"/>
  <c r="BA15" i="13" s="1"/>
  <c r="BA16" i="13" s="1"/>
  <c r="BA17" i="13" s="1"/>
  <c r="BA18" i="13" s="1"/>
  <c r="BA19" i="13" s="1"/>
  <c r="BA20" i="13" s="1"/>
  <c r="BA21" i="13" s="1"/>
  <c r="BA22" i="13" s="1"/>
  <c r="BA23" i="13" s="1"/>
  <c r="BA24" i="13" s="1"/>
  <c r="BA25" i="13" s="1"/>
  <c r="BA26" i="13" s="1"/>
  <c r="BA27" i="13" s="1"/>
  <c r="BA28" i="13" s="1"/>
  <c r="BA29" i="13" s="1"/>
  <c r="BA30" i="13" s="1"/>
  <c r="BA31" i="13" s="1"/>
  <c r="BA32" i="13" s="1"/>
  <c r="BA33" i="13" s="1"/>
  <c r="BA34" i="13" s="1"/>
  <c r="BA35" i="13" s="1"/>
  <c r="BA36" i="13" s="1"/>
  <c r="BA37" i="13" s="1"/>
  <c r="BA38" i="13" s="1"/>
  <c r="BA39" i="13" s="1"/>
  <c r="BA40" i="13" s="1"/>
  <c r="BA41" i="13" s="1"/>
  <c r="BA42" i="13" s="1"/>
  <c r="BA43" i="13" s="1"/>
  <c r="BA44" i="13" s="1"/>
  <c r="BA45" i="13" s="1"/>
  <c r="BA4" i="14" s="1"/>
  <c r="BA5" i="14" s="1"/>
  <c r="BA6" i="14" s="1"/>
  <c r="BA7" i="14" s="1"/>
  <c r="BA8" i="14" s="1"/>
  <c r="BA9" i="14" s="1"/>
  <c r="BA10" i="14" s="1"/>
  <c r="BA11" i="14" s="1"/>
  <c r="BA12" i="14" s="1"/>
  <c r="BA13" i="14" s="1"/>
  <c r="BA14" i="14" s="1"/>
  <c r="BA15" i="14" s="1"/>
  <c r="BA16" i="14" s="1"/>
  <c r="BA17" i="14" s="1"/>
  <c r="BA18" i="14" s="1"/>
  <c r="BA19" i="14" s="1"/>
  <c r="BA20" i="14" s="1"/>
  <c r="BA21" i="14" s="1"/>
  <c r="BA22" i="14" s="1"/>
  <c r="BA23" i="14" s="1"/>
  <c r="BA24" i="14" s="1"/>
  <c r="BA25" i="14" s="1"/>
  <c r="BA26" i="14" s="1"/>
  <c r="BA27" i="14" s="1"/>
  <c r="BA28" i="14" s="1"/>
  <c r="BA29" i="14" s="1"/>
  <c r="BA30" i="14" s="1"/>
  <c r="BA31" i="14" s="1"/>
  <c r="BA32" i="14" s="1"/>
  <c r="BA33" i="14" s="1"/>
  <c r="BA34" i="14" s="1"/>
  <c r="BA35" i="14" s="1"/>
  <c r="BA36" i="14" s="1"/>
  <c r="BA37" i="14" s="1"/>
  <c r="BA38" i="14" s="1"/>
  <c r="BA39" i="14" s="1"/>
  <c r="BA40" i="14" s="1"/>
  <c r="BA41" i="14" s="1"/>
  <c r="BA42" i="14" s="1"/>
  <c r="BA43" i="14" s="1"/>
  <c r="BA44" i="14" s="1"/>
  <c r="BA45" i="14" s="1"/>
  <c r="BA4" i="15" s="1"/>
  <c r="BA5" i="15" s="1"/>
  <c r="BA6" i="15" s="1"/>
  <c r="BA7" i="15" s="1"/>
  <c r="BA8" i="15" s="1"/>
  <c r="BA9" i="15" s="1"/>
  <c r="BA10" i="15" s="1"/>
  <c r="BA11" i="15" s="1"/>
  <c r="BA12" i="15" s="1"/>
  <c r="BA13" i="15" s="1"/>
  <c r="BA14" i="15" s="1"/>
  <c r="BA15" i="15" s="1"/>
  <c r="BA16" i="15" s="1"/>
  <c r="BA17" i="15" s="1"/>
  <c r="BA18" i="15" s="1"/>
  <c r="BA19" i="15" s="1"/>
  <c r="BA20" i="15" s="1"/>
  <c r="BA21" i="15" s="1"/>
  <c r="BA22" i="15" s="1"/>
  <c r="BA23" i="15" s="1"/>
  <c r="BA24" i="15" s="1"/>
  <c r="BA25" i="15" s="1"/>
  <c r="BA26" i="15" s="1"/>
  <c r="BA27" i="15" s="1"/>
  <c r="BA28" i="15" s="1"/>
  <c r="BA29" i="15" s="1"/>
  <c r="BA30" i="15" s="1"/>
  <c r="BA31" i="15" s="1"/>
  <c r="BA32" i="15" s="1"/>
  <c r="BA33" i="15" s="1"/>
  <c r="BA34" i="15" s="1"/>
  <c r="BA35" i="15" s="1"/>
  <c r="BA36" i="15" s="1"/>
  <c r="BA37" i="15" s="1"/>
  <c r="BA38" i="15" s="1"/>
  <c r="BA39" i="15" s="1"/>
  <c r="BA40" i="15" s="1"/>
  <c r="BA41" i="15" s="1"/>
  <c r="BA42" i="15" s="1"/>
  <c r="BA43" i="15" s="1"/>
  <c r="BA44" i="15" s="1"/>
  <c r="BA45" i="15" s="1"/>
  <c r="BA4" i="16" s="1"/>
  <c r="BA5" i="16" s="1"/>
  <c r="BA6" i="16" s="1"/>
  <c r="BA7" i="16" s="1"/>
  <c r="BA8" i="16" s="1"/>
  <c r="BA9" i="16" s="1"/>
  <c r="BA10" i="16" s="1"/>
  <c r="BA11" i="16" s="1"/>
  <c r="BA12" i="16" s="1"/>
  <c r="BA13" i="16" s="1"/>
  <c r="BA14" i="16" s="1"/>
  <c r="BA15" i="16" s="1"/>
  <c r="BA16" i="16" s="1"/>
  <c r="BA17" i="16" s="1"/>
  <c r="BA18" i="16" s="1"/>
  <c r="BA19" i="16" s="1"/>
  <c r="BA20" i="16" s="1"/>
  <c r="BA21" i="16" s="1"/>
  <c r="BA22" i="16" s="1"/>
  <c r="BA23" i="16" s="1"/>
  <c r="BA24" i="16" s="1"/>
  <c r="BA25" i="16" s="1"/>
  <c r="BA26" i="16" s="1"/>
  <c r="BA27" i="16" s="1"/>
  <c r="BA28" i="16" s="1"/>
  <c r="BA29" i="16" s="1"/>
  <c r="BA30" i="16" s="1"/>
  <c r="BA31" i="16" s="1"/>
  <c r="BA32" i="16" s="1"/>
  <c r="BA33" i="16" s="1"/>
  <c r="BA34" i="16" s="1"/>
  <c r="BA35" i="16" s="1"/>
  <c r="BA36" i="16" s="1"/>
  <c r="BA37" i="16" s="1"/>
  <c r="BA38" i="16" s="1"/>
  <c r="BA39" i="16" s="1"/>
  <c r="BA40" i="16" s="1"/>
  <c r="BA41" i="16" s="1"/>
  <c r="BA42" i="16" s="1"/>
  <c r="BA43" i="16" s="1"/>
  <c r="BA44" i="16" s="1"/>
  <c r="BA45" i="16" s="1"/>
  <c r="BA4" i="17" s="1"/>
  <c r="BA5" i="17" s="1"/>
  <c r="BA6" i="17" s="1"/>
  <c r="BA7" i="17" s="1"/>
  <c r="BA8" i="17" s="1"/>
  <c r="BA9" i="17" s="1"/>
  <c r="BA10" i="17" s="1"/>
  <c r="BA11" i="17" s="1"/>
  <c r="BA12" i="17" s="1"/>
  <c r="BA13" i="17" s="1"/>
  <c r="BA14" i="17" s="1"/>
  <c r="BA15" i="17" s="1"/>
  <c r="BA16" i="17" s="1"/>
  <c r="BA17" i="17" s="1"/>
  <c r="BA18" i="17" s="1"/>
  <c r="BA19" i="17" s="1"/>
  <c r="BA20" i="17" s="1"/>
  <c r="BA21" i="17" s="1"/>
  <c r="BA22" i="17" s="1"/>
  <c r="BA23" i="17" s="1"/>
  <c r="BA24" i="17" s="1"/>
  <c r="BA25" i="17" s="1"/>
  <c r="BA26" i="17" s="1"/>
  <c r="BA27" i="17" s="1"/>
  <c r="BA28" i="17" s="1"/>
  <c r="BA29" i="17" s="1"/>
  <c r="BA30" i="17" s="1"/>
  <c r="BA31" i="17" s="1"/>
  <c r="BA32" i="17" s="1"/>
  <c r="BA33" i="17" s="1"/>
  <c r="BA34" i="17" s="1"/>
  <c r="BA35" i="17" s="1"/>
  <c r="BA36" i="17" s="1"/>
  <c r="BA37" i="17" s="1"/>
  <c r="BA38" i="17" s="1"/>
  <c r="BA39" i="17" s="1"/>
  <c r="BA40" i="17" s="1"/>
  <c r="BA41" i="17" s="1"/>
  <c r="BA42" i="17" s="1"/>
  <c r="BA43" i="17" s="1"/>
  <c r="BA44" i="17" s="1"/>
  <c r="BA45" i="17" s="1"/>
  <c r="BA4" i="18" s="1"/>
  <c r="BA5" i="18" s="1"/>
  <c r="BA6" i="18" s="1"/>
  <c r="BA7" i="18" s="1"/>
  <c r="BA8" i="18" s="1"/>
  <c r="BA9" i="18" s="1"/>
  <c r="BA10" i="18" s="1"/>
  <c r="BA11" i="18" s="1"/>
  <c r="BA12" i="18" s="1"/>
  <c r="BA13" i="18" s="1"/>
  <c r="BA14" i="18" s="1"/>
  <c r="BA15" i="18" s="1"/>
  <c r="BA16" i="18" s="1"/>
  <c r="BA17" i="18" s="1"/>
  <c r="BA18" i="18" s="1"/>
  <c r="BA19" i="18" s="1"/>
  <c r="BA20" i="18" s="1"/>
  <c r="BA21" i="18" s="1"/>
  <c r="BA22" i="18" s="1"/>
  <c r="BA23" i="18" s="1"/>
  <c r="BA24" i="18" s="1"/>
  <c r="BA25" i="18" s="1"/>
  <c r="BA26" i="18" s="1"/>
  <c r="BA27" i="18" s="1"/>
  <c r="BA28" i="18" s="1"/>
  <c r="BA29" i="18" s="1"/>
  <c r="BA30" i="18" s="1"/>
  <c r="BA31" i="18" s="1"/>
  <c r="BA32" i="18" s="1"/>
  <c r="BA33" i="18" s="1"/>
  <c r="BA34" i="18" s="1"/>
  <c r="BA35" i="18" s="1"/>
  <c r="BA36" i="18" s="1"/>
  <c r="BA37" i="18" s="1"/>
  <c r="BA38" i="18" s="1"/>
  <c r="BA39" i="18" s="1"/>
  <c r="BA40" i="18" s="1"/>
  <c r="BA41" i="18" s="1"/>
  <c r="BA42" i="18" s="1"/>
  <c r="BA43" i="18" s="1"/>
  <c r="BA44" i="18" s="1"/>
  <c r="BA45" i="18" s="1"/>
  <c r="BA4" i="19" s="1"/>
  <c r="BA5" i="19" s="1"/>
  <c r="BA6" i="19" s="1"/>
  <c r="BA7" i="19" s="1"/>
  <c r="BA8" i="19" s="1"/>
  <c r="BA9" i="19" s="1"/>
  <c r="BA10" i="19" s="1"/>
  <c r="BA11" i="19" s="1"/>
  <c r="BA12" i="19" s="1"/>
  <c r="BA13" i="19" s="1"/>
  <c r="BA14" i="19" s="1"/>
  <c r="BA15" i="19" s="1"/>
  <c r="BA16" i="19" s="1"/>
  <c r="BA17" i="19" s="1"/>
  <c r="BA18" i="19" s="1"/>
  <c r="BA19" i="19" s="1"/>
  <c r="BA20" i="19" s="1"/>
  <c r="BA21" i="19" s="1"/>
  <c r="BA22" i="19" s="1"/>
  <c r="BA23" i="19" s="1"/>
  <c r="BA24" i="19" s="1"/>
  <c r="BA25" i="19" s="1"/>
  <c r="BA26" i="19" s="1"/>
  <c r="BA27" i="19" s="1"/>
  <c r="BA28" i="19" s="1"/>
  <c r="BA29" i="19" s="1"/>
  <c r="BA30" i="19" s="1"/>
  <c r="BA31" i="19" s="1"/>
  <c r="BA32" i="19" s="1"/>
  <c r="BA33" i="19" s="1"/>
  <c r="BA34" i="19" s="1"/>
  <c r="BA35" i="19" s="1"/>
  <c r="BA36" i="19" s="1"/>
  <c r="BA37" i="19" s="1"/>
  <c r="BA38" i="19" s="1"/>
  <c r="BA39" i="19" s="1"/>
  <c r="BA40" i="19" s="1"/>
  <c r="BA41" i="19" s="1"/>
  <c r="BA42" i="19" s="1"/>
  <c r="BA43" i="19" s="1"/>
  <c r="BA44" i="19" s="1"/>
  <c r="BA45" i="19" s="1"/>
  <c r="BA4" i="20" s="1"/>
  <c r="BA5" i="20" s="1"/>
  <c r="BA6" i="20" s="1"/>
  <c r="BA7" i="20" s="1"/>
  <c r="BA8" i="20" s="1"/>
  <c r="BA9" i="20" s="1"/>
  <c r="BA10" i="20" s="1"/>
  <c r="BA11" i="20" s="1"/>
  <c r="BA12" i="20" s="1"/>
  <c r="BA13" i="20" s="1"/>
  <c r="BA14" i="20" s="1"/>
  <c r="BA15" i="20" s="1"/>
  <c r="BA16" i="20" s="1"/>
  <c r="BA17" i="20" s="1"/>
  <c r="BA18" i="20" s="1"/>
  <c r="BA19" i="20" s="1"/>
  <c r="BA20" i="20" s="1"/>
  <c r="BA21" i="20" s="1"/>
  <c r="BA22" i="20" s="1"/>
  <c r="BA23" i="20" s="1"/>
  <c r="BA24" i="20" s="1"/>
  <c r="BA25" i="20" s="1"/>
  <c r="BA26" i="20" s="1"/>
  <c r="BA27" i="20" s="1"/>
  <c r="BA28" i="20" s="1"/>
  <c r="BA29" i="20" s="1"/>
  <c r="BA30" i="20" s="1"/>
  <c r="BA31" i="20" s="1"/>
  <c r="BA32" i="20" s="1"/>
  <c r="BA33" i="20" s="1"/>
  <c r="BA34" i="20" s="1"/>
  <c r="BA35" i="20" s="1"/>
  <c r="BA36" i="20" s="1"/>
  <c r="BA37" i="20" s="1"/>
  <c r="BA38" i="20" s="1"/>
  <c r="BA39" i="20" s="1"/>
  <c r="BA40" i="20" s="1"/>
  <c r="BA41" i="20" s="1"/>
  <c r="BA42" i="20" s="1"/>
  <c r="BA43" i="20" s="1"/>
  <c r="BA44" i="20" s="1"/>
  <c r="BA45" i="20" s="1"/>
  <c r="BA4" i="21" s="1"/>
  <c r="BA5" i="21" s="1"/>
  <c r="BA6" i="21" s="1"/>
  <c r="BA7" i="21" s="1"/>
  <c r="BA8" i="21" s="1"/>
  <c r="BA9" i="21" s="1"/>
  <c r="BA10" i="21" s="1"/>
  <c r="BA11" i="21" s="1"/>
  <c r="BA12" i="21" s="1"/>
  <c r="BA13" i="21" s="1"/>
  <c r="BA14" i="21" s="1"/>
  <c r="BA15" i="21" s="1"/>
  <c r="BA16" i="21" s="1"/>
  <c r="BA17" i="21" s="1"/>
  <c r="BA18" i="21" s="1"/>
  <c r="BA19" i="21" s="1"/>
  <c r="BA20" i="21" s="1"/>
  <c r="BA21" i="21" s="1"/>
  <c r="BA22" i="21" s="1"/>
  <c r="BA23" i="21" s="1"/>
  <c r="BA24" i="21" s="1"/>
  <c r="BA25" i="21" s="1"/>
  <c r="BA26" i="21" s="1"/>
  <c r="BA27" i="21" s="1"/>
  <c r="BA28" i="21" s="1"/>
  <c r="BA29" i="21" s="1"/>
  <c r="BA30" i="21" s="1"/>
  <c r="BA31" i="21" s="1"/>
  <c r="BA32" i="21" s="1"/>
  <c r="BA33" i="21" s="1"/>
  <c r="BA34" i="21" s="1"/>
  <c r="BA35" i="21" s="1"/>
  <c r="BA36" i="21" s="1"/>
  <c r="BA37" i="21" s="1"/>
  <c r="BA38" i="21" s="1"/>
  <c r="BA39" i="21" s="1"/>
  <c r="BA40" i="21" s="1"/>
  <c r="BA41" i="21" s="1"/>
  <c r="BA42" i="21" s="1"/>
  <c r="BA43" i="21" s="1"/>
  <c r="BA44" i="21" s="1"/>
  <c r="BA45" i="21" s="1"/>
  <c r="BA4" i="22" s="1"/>
  <c r="BA5" i="22" s="1"/>
  <c r="BA6" i="22" s="1"/>
  <c r="BA7" i="22" s="1"/>
  <c r="BA8" i="22" s="1"/>
  <c r="BA9" i="22" s="1"/>
  <c r="BA10" i="22" s="1"/>
  <c r="BA11" i="22" s="1"/>
  <c r="BA12" i="22" s="1"/>
  <c r="BA13" i="22" s="1"/>
  <c r="BA14" i="22" s="1"/>
  <c r="BA15" i="22" s="1"/>
  <c r="BA16" i="22" s="1"/>
  <c r="BA17" i="22" s="1"/>
  <c r="BA18" i="22" s="1"/>
  <c r="BA19" i="22" s="1"/>
  <c r="BA20" i="22" s="1"/>
  <c r="BA21" i="22" s="1"/>
  <c r="BA22" i="22" s="1"/>
  <c r="BA23" i="22" s="1"/>
  <c r="BA24" i="22" s="1"/>
  <c r="BA25" i="22" s="1"/>
  <c r="BA26" i="22" s="1"/>
  <c r="BA27" i="22" s="1"/>
  <c r="BA28" i="22" s="1"/>
  <c r="BA29" i="22" s="1"/>
  <c r="BA30" i="22" s="1"/>
  <c r="BA31" i="22" s="1"/>
  <c r="BA32" i="22" s="1"/>
  <c r="BA33" i="22" s="1"/>
  <c r="BA34" i="22" s="1"/>
  <c r="BA35" i="22" s="1"/>
  <c r="BA36" i="22" s="1"/>
  <c r="BA37" i="22" s="1"/>
  <c r="BA38" i="22" s="1"/>
  <c r="BA39" i="22" s="1"/>
  <c r="BA40" i="22" s="1"/>
  <c r="BA41" i="22" s="1"/>
  <c r="BA42" i="22" s="1"/>
  <c r="BA43" i="22" s="1"/>
  <c r="BA44" i="22" s="1"/>
  <c r="BA45" i="22" s="1"/>
  <c r="BL4" i="10"/>
  <c r="BL5" i="10" s="1"/>
  <c r="BL6" i="10" s="1"/>
  <c r="BL7" i="10" s="1"/>
  <c r="BL8" i="10" s="1"/>
  <c r="BL9" i="10" s="1"/>
  <c r="BL10" i="10" s="1"/>
  <c r="BL11" i="10" s="1"/>
  <c r="BL12" i="10" s="1"/>
  <c r="BL13" i="10" s="1"/>
  <c r="BL14" i="10" s="1"/>
  <c r="BL15" i="10" s="1"/>
  <c r="BL16" i="10" s="1"/>
  <c r="BL17" i="10" s="1"/>
  <c r="BL18" i="10" s="1"/>
  <c r="BL19" i="10" s="1"/>
  <c r="BL20" i="10" s="1"/>
  <c r="BL21" i="10" s="1"/>
  <c r="BL22" i="10" s="1"/>
  <c r="BL23" i="10" s="1"/>
  <c r="BL24" i="10" s="1"/>
  <c r="BL25" i="10" s="1"/>
  <c r="BL26" i="10" s="1"/>
  <c r="BL27" i="10" s="1"/>
  <c r="BL28" i="10" s="1"/>
  <c r="BL29" i="10" s="1"/>
  <c r="BL30" i="10" s="1"/>
  <c r="BL31" i="10" s="1"/>
  <c r="BL32" i="10" s="1"/>
  <c r="BL33" i="10" s="1"/>
  <c r="BL34" i="10" s="1"/>
  <c r="BL35" i="10" s="1"/>
  <c r="BL36" i="10" s="1"/>
  <c r="BL37" i="10" s="1"/>
  <c r="BL38" i="10" s="1"/>
  <c r="BL39" i="10" s="1"/>
  <c r="BL40" i="10" s="1"/>
  <c r="BL41" i="10" s="1"/>
  <c r="BL42" i="10" s="1"/>
  <c r="BL43" i="10" s="1"/>
  <c r="BL44" i="10" s="1"/>
  <c r="BL45" i="10" s="1"/>
  <c r="BL4" i="11" s="1"/>
  <c r="BL5" i="11" s="1"/>
  <c r="BL6" i="11" s="1"/>
  <c r="BL7" i="11" s="1"/>
  <c r="BL8" i="11" s="1"/>
  <c r="BL9" i="11" s="1"/>
  <c r="BL10" i="11" s="1"/>
  <c r="BL11" i="11" s="1"/>
  <c r="BL12" i="11" s="1"/>
  <c r="BL13" i="11" s="1"/>
  <c r="BL14" i="11" s="1"/>
  <c r="BL15" i="11" s="1"/>
  <c r="BL16" i="11" s="1"/>
  <c r="BL17" i="11" s="1"/>
  <c r="BL18" i="11" s="1"/>
  <c r="BL19" i="11" s="1"/>
  <c r="BL20" i="11" s="1"/>
  <c r="BL21" i="11" s="1"/>
  <c r="BL22" i="11" s="1"/>
  <c r="BL23" i="11" s="1"/>
  <c r="BL24" i="11" s="1"/>
  <c r="BL25" i="11" s="1"/>
  <c r="BL26" i="11" s="1"/>
  <c r="BL27" i="11" s="1"/>
  <c r="BL28" i="11" s="1"/>
  <c r="BL29" i="11" s="1"/>
  <c r="BL30" i="11" s="1"/>
  <c r="BL31" i="11" s="1"/>
  <c r="BL32" i="11" s="1"/>
  <c r="BL33" i="11" s="1"/>
  <c r="BL34" i="11" s="1"/>
  <c r="BL35" i="11" s="1"/>
  <c r="BL36" i="11" s="1"/>
  <c r="BL37" i="11" s="1"/>
  <c r="BL38" i="11" s="1"/>
  <c r="BL39" i="11" s="1"/>
  <c r="BL40" i="11" s="1"/>
  <c r="BL41" i="11" s="1"/>
  <c r="BL42" i="11" s="1"/>
  <c r="BL43" i="11" s="1"/>
  <c r="BL44" i="11" s="1"/>
  <c r="BL45" i="11" s="1"/>
  <c r="BL4" i="12" s="1"/>
  <c r="BL5" i="12" s="1"/>
  <c r="BL6" i="12" s="1"/>
  <c r="BL7" i="12" s="1"/>
  <c r="BL8" i="12" s="1"/>
  <c r="BL9" i="12" s="1"/>
  <c r="BL10" i="12" s="1"/>
  <c r="BL11" i="12" s="1"/>
  <c r="BL12" i="12" s="1"/>
  <c r="BL13" i="12" s="1"/>
  <c r="BL14" i="12" s="1"/>
  <c r="BL15" i="12" s="1"/>
  <c r="BL16" i="12" s="1"/>
  <c r="BL17" i="12" s="1"/>
  <c r="BL18" i="12" s="1"/>
  <c r="BL19" i="12" s="1"/>
  <c r="BL20" i="12" s="1"/>
  <c r="BL21" i="12" s="1"/>
  <c r="BL22" i="12" s="1"/>
  <c r="BL23" i="12" s="1"/>
  <c r="BL24" i="12" s="1"/>
  <c r="BL25" i="12" s="1"/>
  <c r="BL26" i="12" s="1"/>
  <c r="BL27" i="12" s="1"/>
  <c r="BL28" i="12" s="1"/>
  <c r="BL29" i="12" s="1"/>
  <c r="BL30" i="12" s="1"/>
  <c r="BL31" i="12" s="1"/>
  <c r="BL32" i="12" s="1"/>
  <c r="BL33" i="12" s="1"/>
  <c r="BL34" i="12" s="1"/>
  <c r="BL35" i="12" s="1"/>
  <c r="BL36" i="12" s="1"/>
  <c r="BL37" i="12" s="1"/>
  <c r="BL38" i="12" s="1"/>
  <c r="BL39" i="12" s="1"/>
  <c r="BL40" i="12" s="1"/>
  <c r="BL41" i="12" s="1"/>
  <c r="BL42" i="12" s="1"/>
  <c r="BL43" i="12" s="1"/>
  <c r="BL44" i="12" s="1"/>
  <c r="BL45" i="12" s="1"/>
  <c r="BL4" i="13" s="1"/>
  <c r="BL5" i="13" s="1"/>
  <c r="BL6" i="13" s="1"/>
  <c r="BL7" i="13" s="1"/>
  <c r="BL8" i="13" s="1"/>
  <c r="BL9" i="13" s="1"/>
  <c r="BL10" i="13" s="1"/>
  <c r="BL11" i="13" s="1"/>
  <c r="BL12" i="13" s="1"/>
  <c r="BL13" i="13" s="1"/>
  <c r="BL14" i="13" s="1"/>
  <c r="BL15" i="13" s="1"/>
  <c r="BL16" i="13" s="1"/>
  <c r="BL17" i="13" s="1"/>
  <c r="BL18" i="13" s="1"/>
  <c r="BL19" i="13" s="1"/>
  <c r="BL20" i="13" s="1"/>
  <c r="BL21" i="13" s="1"/>
  <c r="BL22" i="13" s="1"/>
  <c r="BL23" i="13" s="1"/>
  <c r="BL24" i="13" s="1"/>
  <c r="BL25" i="13" s="1"/>
  <c r="BL26" i="13" s="1"/>
  <c r="BL27" i="13" s="1"/>
  <c r="BL28" i="13" s="1"/>
  <c r="BL29" i="13" s="1"/>
  <c r="BL30" i="13" s="1"/>
  <c r="BL31" i="13" s="1"/>
  <c r="BL32" i="13" s="1"/>
  <c r="BL33" i="13" s="1"/>
  <c r="BL34" i="13" s="1"/>
  <c r="BL35" i="13" s="1"/>
  <c r="BL36" i="13" s="1"/>
  <c r="BL37" i="13" s="1"/>
  <c r="BL38" i="13" s="1"/>
  <c r="BL39" i="13" s="1"/>
  <c r="BL40" i="13" s="1"/>
  <c r="BL41" i="13" s="1"/>
  <c r="BL42" i="13" s="1"/>
  <c r="BL43" i="13" s="1"/>
  <c r="BL44" i="13" s="1"/>
  <c r="BL45" i="13" s="1"/>
  <c r="BL4" i="14" s="1"/>
  <c r="BL5" i="14" s="1"/>
  <c r="BL6" i="14" s="1"/>
  <c r="BL7" i="14" s="1"/>
  <c r="BL8" i="14" s="1"/>
  <c r="BL9" i="14" s="1"/>
  <c r="BL10" i="14" s="1"/>
  <c r="BL11" i="14" s="1"/>
  <c r="BL12" i="14" s="1"/>
  <c r="BL13" i="14" s="1"/>
  <c r="BL14" i="14" s="1"/>
  <c r="BL15" i="14" s="1"/>
  <c r="BL16" i="14" s="1"/>
  <c r="BL17" i="14" s="1"/>
  <c r="BL18" i="14" s="1"/>
  <c r="BL19" i="14" s="1"/>
  <c r="BL20" i="14" s="1"/>
  <c r="BL21" i="14" s="1"/>
  <c r="BL22" i="14" s="1"/>
  <c r="BL23" i="14" s="1"/>
  <c r="BL24" i="14" s="1"/>
  <c r="BL25" i="14" s="1"/>
  <c r="BL26" i="14" s="1"/>
  <c r="BL27" i="14" s="1"/>
  <c r="BL28" i="14" s="1"/>
  <c r="BL29" i="14" s="1"/>
  <c r="BL30" i="14" s="1"/>
  <c r="BL31" i="14" s="1"/>
  <c r="BL32" i="14" s="1"/>
  <c r="BL33" i="14" s="1"/>
  <c r="BL34" i="14" s="1"/>
  <c r="BL35" i="14" s="1"/>
  <c r="BL36" i="14" s="1"/>
  <c r="BL37" i="14" s="1"/>
  <c r="BL38" i="14" s="1"/>
  <c r="BL39" i="14" s="1"/>
  <c r="BL40" i="14" s="1"/>
  <c r="BL41" i="14" s="1"/>
  <c r="BL42" i="14" s="1"/>
  <c r="BL43" i="14" s="1"/>
  <c r="BL44" i="14" s="1"/>
  <c r="BL45" i="14" s="1"/>
  <c r="BL4" i="15" s="1"/>
  <c r="BL5" i="15" s="1"/>
  <c r="BL6" i="15" s="1"/>
  <c r="BL7" i="15" s="1"/>
  <c r="BL8" i="15" s="1"/>
  <c r="BL9" i="15" s="1"/>
  <c r="BL10" i="15" s="1"/>
  <c r="BL11" i="15" s="1"/>
  <c r="BL12" i="15" s="1"/>
  <c r="BL13" i="15" s="1"/>
  <c r="BL14" i="15" s="1"/>
  <c r="BL15" i="15" s="1"/>
  <c r="BL16" i="15" s="1"/>
  <c r="BL17" i="15" s="1"/>
  <c r="BL18" i="15" s="1"/>
  <c r="BL19" i="15" s="1"/>
  <c r="BL20" i="15" s="1"/>
  <c r="BL21" i="15" s="1"/>
  <c r="BL22" i="15" s="1"/>
  <c r="BL23" i="15" s="1"/>
  <c r="BL24" i="15" s="1"/>
  <c r="BL25" i="15" s="1"/>
  <c r="BL26" i="15" s="1"/>
  <c r="BL27" i="15" s="1"/>
  <c r="BL28" i="15" s="1"/>
  <c r="BL29" i="15" s="1"/>
  <c r="BL30" i="15" s="1"/>
  <c r="BL31" i="15" s="1"/>
  <c r="BL32" i="15" s="1"/>
  <c r="BL33" i="15" s="1"/>
  <c r="BL34" i="15" s="1"/>
  <c r="BL35" i="15" s="1"/>
  <c r="BL36" i="15" s="1"/>
  <c r="BL37" i="15" s="1"/>
  <c r="BL38" i="15" s="1"/>
  <c r="BL39" i="15" s="1"/>
  <c r="BL40" i="15" s="1"/>
  <c r="BL41" i="15" s="1"/>
  <c r="BL42" i="15" s="1"/>
  <c r="BL43" i="15" s="1"/>
  <c r="BL44" i="15" s="1"/>
  <c r="BL45" i="15" s="1"/>
  <c r="BL4" i="16" s="1"/>
  <c r="BL5" i="16" s="1"/>
  <c r="BL6" i="16" s="1"/>
  <c r="BL7" i="16" s="1"/>
  <c r="BL8" i="16" s="1"/>
  <c r="BL9" i="16" s="1"/>
  <c r="BL10" i="16" s="1"/>
  <c r="BL11" i="16" s="1"/>
  <c r="BL12" i="16" s="1"/>
  <c r="BL13" i="16" s="1"/>
  <c r="BL14" i="16" s="1"/>
  <c r="BL15" i="16" s="1"/>
  <c r="BL16" i="16" s="1"/>
  <c r="BL17" i="16" s="1"/>
  <c r="BL18" i="16" s="1"/>
  <c r="BL19" i="16" s="1"/>
  <c r="BL20" i="16" s="1"/>
  <c r="BL21" i="16" s="1"/>
  <c r="BL22" i="16" s="1"/>
  <c r="BL23" i="16" s="1"/>
  <c r="BL24" i="16" s="1"/>
  <c r="BL25" i="16" s="1"/>
  <c r="BL26" i="16" s="1"/>
  <c r="BL27" i="16" s="1"/>
  <c r="BL28" i="16" s="1"/>
  <c r="BL29" i="16" s="1"/>
  <c r="BL30" i="16" s="1"/>
  <c r="BL31" i="16" s="1"/>
  <c r="BL32" i="16" s="1"/>
  <c r="BL33" i="16" s="1"/>
  <c r="BL34" i="16" s="1"/>
  <c r="BL35" i="16" s="1"/>
  <c r="BL36" i="16" s="1"/>
  <c r="BL37" i="16" s="1"/>
  <c r="BL38" i="16" s="1"/>
  <c r="BL39" i="16" s="1"/>
  <c r="BL40" i="16" s="1"/>
  <c r="BL41" i="16" s="1"/>
  <c r="BL42" i="16" s="1"/>
  <c r="BL43" i="16" s="1"/>
  <c r="BL44" i="16" s="1"/>
  <c r="BL45" i="16" s="1"/>
  <c r="BL4" i="17" s="1"/>
  <c r="BL5" i="17" s="1"/>
  <c r="BL6" i="17" s="1"/>
  <c r="BL7" i="17" s="1"/>
  <c r="BL8" i="17" s="1"/>
  <c r="BL9" i="17" s="1"/>
  <c r="BL10" i="17" s="1"/>
  <c r="BL11" i="17" s="1"/>
  <c r="BL12" i="17" s="1"/>
  <c r="BL13" i="17" s="1"/>
  <c r="BL14" i="17" s="1"/>
  <c r="BL15" i="17" s="1"/>
  <c r="BL16" i="17" s="1"/>
  <c r="BL17" i="17" s="1"/>
  <c r="BL18" i="17" s="1"/>
  <c r="BL19" i="17" s="1"/>
  <c r="BL20" i="17" s="1"/>
  <c r="BL21" i="17" s="1"/>
  <c r="BL22" i="17" s="1"/>
  <c r="BL23" i="17" s="1"/>
  <c r="BL24" i="17" s="1"/>
  <c r="BL25" i="17" s="1"/>
  <c r="BL26" i="17" s="1"/>
  <c r="BL27" i="17" s="1"/>
  <c r="BL28" i="17" s="1"/>
  <c r="BL29" i="17" s="1"/>
  <c r="BL30" i="17" s="1"/>
  <c r="BL31" i="17" s="1"/>
  <c r="BL32" i="17" s="1"/>
  <c r="BL33" i="17" s="1"/>
  <c r="BL34" i="17" s="1"/>
  <c r="BL35" i="17" s="1"/>
  <c r="BL36" i="17" s="1"/>
  <c r="BL37" i="17" s="1"/>
  <c r="BL38" i="17" s="1"/>
  <c r="BL39" i="17" s="1"/>
  <c r="BL40" i="17" s="1"/>
  <c r="BL41" i="17" s="1"/>
  <c r="BL42" i="17" s="1"/>
  <c r="BL43" i="17" s="1"/>
  <c r="BL44" i="17" s="1"/>
  <c r="BL45" i="17" s="1"/>
  <c r="BL4" i="18" s="1"/>
  <c r="BL5" i="18" s="1"/>
  <c r="BL6" i="18" s="1"/>
  <c r="BL7" i="18" s="1"/>
  <c r="BL8" i="18" s="1"/>
  <c r="BL9" i="18" s="1"/>
  <c r="BL10" i="18" s="1"/>
  <c r="BL11" i="18" s="1"/>
  <c r="BL12" i="18" s="1"/>
  <c r="BL13" i="18" s="1"/>
  <c r="BL14" i="18" s="1"/>
  <c r="BL15" i="18" s="1"/>
  <c r="BL16" i="18" s="1"/>
  <c r="BL17" i="18" s="1"/>
  <c r="BL18" i="18" s="1"/>
  <c r="BL19" i="18" s="1"/>
  <c r="BL20" i="18" s="1"/>
  <c r="BL21" i="18" s="1"/>
  <c r="BL22" i="18" s="1"/>
  <c r="BL23" i="18" s="1"/>
  <c r="BL24" i="18" s="1"/>
  <c r="BL25" i="18" s="1"/>
  <c r="BL26" i="18" s="1"/>
  <c r="BL27" i="18" s="1"/>
  <c r="BL28" i="18" s="1"/>
  <c r="BL29" i="18" s="1"/>
  <c r="BL30" i="18" s="1"/>
  <c r="BL31" i="18" s="1"/>
  <c r="BL32" i="18" s="1"/>
  <c r="BL33" i="18" s="1"/>
  <c r="BL34" i="18" s="1"/>
  <c r="BL35" i="18" s="1"/>
  <c r="BL36" i="18" s="1"/>
  <c r="BL37" i="18" s="1"/>
  <c r="BL38" i="18" s="1"/>
  <c r="BL39" i="18" s="1"/>
  <c r="BL40" i="18" s="1"/>
  <c r="BL41" i="18" s="1"/>
  <c r="BL42" i="18" s="1"/>
  <c r="BL43" i="18" s="1"/>
  <c r="BL44" i="18" s="1"/>
  <c r="BL45" i="18" s="1"/>
  <c r="BL4" i="19" s="1"/>
  <c r="BL5" i="19" s="1"/>
  <c r="BL6" i="19" s="1"/>
  <c r="BL7" i="19" s="1"/>
  <c r="BL8" i="19" s="1"/>
  <c r="BL9" i="19" s="1"/>
  <c r="BL10" i="19" s="1"/>
  <c r="BL11" i="19" s="1"/>
  <c r="BL12" i="19" s="1"/>
  <c r="BL13" i="19" s="1"/>
  <c r="BL14" i="19" s="1"/>
  <c r="BL15" i="19" s="1"/>
  <c r="BL16" i="19" s="1"/>
  <c r="BL17" i="19" s="1"/>
  <c r="BL18" i="19" s="1"/>
  <c r="BL19" i="19" s="1"/>
  <c r="BL20" i="19" s="1"/>
  <c r="BL21" i="19" s="1"/>
  <c r="BL22" i="19" s="1"/>
  <c r="BL23" i="19" s="1"/>
  <c r="BL24" i="19" s="1"/>
  <c r="BL25" i="19" s="1"/>
  <c r="BL26" i="19" s="1"/>
  <c r="BL27" i="19" s="1"/>
  <c r="BL28" i="19" s="1"/>
  <c r="BL29" i="19" s="1"/>
  <c r="BL30" i="19" s="1"/>
  <c r="BL31" i="19" s="1"/>
  <c r="BL32" i="19" s="1"/>
  <c r="BL33" i="19" s="1"/>
  <c r="BL34" i="19" s="1"/>
  <c r="BL35" i="19" s="1"/>
  <c r="BL36" i="19" s="1"/>
  <c r="BL37" i="19" s="1"/>
  <c r="BL38" i="19" s="1"/>
  <c r="BL39" i="19" s="1"/>
  <c r="BL40" i="19" s="1"/>
  <c r="BL41" i="19" s="1"/>
  <c r="BL42" i="19" s="1"/>
  <c r="BL43" i="19" s="1"/>
  <c r="BL44" i="19" s="1"/>
  <c r="BL45" i="19" s="1"/>
  <c r="BL4" i="20" s="1"/>
  <c r="BL5" i="20" s="1"/>
  <c r="BL6" i="20" s="1"/>
  <c r="BL7" i="20" s="1"/>
  <c r="BL8" i="20" s="1"/>
  <c r="BL9" i="20" s="1"/>
  <c r="BL10" i="20" s="1"/>
  <c r="BL11" i="20" s="1"/>
  <c r="BL12" i="20" s="1"/>
  <c r="BL13" i="20" s="1"/>
  <c r="BL14" i="20" s="1"/>
  <c r="BL15" i="20" s="1"/>
  <c r="BL16" i="20" s="1"/>
  <c r="BL17" i="20" s="1"/>
  <c r="BL18" i="20" s="1"/>
  <c r="BL19" i="20" s="1"/>
  <c r="BL20" i="20" s="1"/>
  <c r="BL21" i="20" s="1"/>
  <c r="BL22" i="20" s="1"/>
  <c r="BL23" i="20" s="1"/>
  <c r="BL24" i="20" s="1"/>
  <c r="BL25" i="20" s="1"/>
  <c r="BL26" i="20" s="1"/>
  <c r="BL27" i="20" s="1"/>
  <c r="BL28" i="20" s="1"/>
  <c r="BL29" i="20" s="1"/>
  <c r="BL30" i="20" s="1"/>
  <c r="BL31" i="20" s="1"/>
  <c r="BL32" i="20" s="1"/>
  <c r="BL33" i="20" s="1"/>
  <c r="BL34" i="20" s="1"/>
  <c r="BL35" i="20" s="1"/>
  <c r="BL36" i="20" s="1"/>
  <c r="BL37" i="20" s="1"/>
  <c r="BL38" i="20" s="1"/>
  <c r="BL39" i="20" s="1"/>
  <c r="BL40" i="20" s="1"/>
  <c r="BL41" i="20" s="1"/>
  <c r="BL42" i="20" s="1"/>
  <c r="BL43" i="20" s="1"/>
  <c r="BL44" i="20" s="1"/>
  <c r="BL45" i="20" s="1"/>
  <c r="BL4" i="21" s="1"/>
  <c r="BL5" i="21" s="1"/>
  <c r="BL6" i="21" s="1"/>
  <c r="BL7" i="21" s="1"/>
  <c r="BL8" i="21" s="1"/>
  <c r="BL9" i="21" s="1"/>
  <c r="BL10" i="21" s="1"/>
  <c r="BL11" i="21" s="1"/>
  <c r="BL12" i="21" s="1"/>
  <c r="BL13" i="21" s="1"/>
  <c r="BL14" i="21" s="1"/>
  <c r="BL15" i="21" s="1"/>
  <c r="BL16" i="21" s="1"/>
  <c r="BL17" i="21" s="1"/>
  <c r="BL18" i="21" s="1"/>
  <c r="BL19" i="21" s="1"/>
  <c r="BL20" i="21" s="1"/>
  <c r="BL21" i="21" s="1"/>
  <c r="BL22" i="21" s="1"/>
  <c r="BL23" i="21" s="1"/>
  <c r="BL24" i="21" s="1"/>
  <c r="BL25" i="21" s="1"/>
  <c r="BL26" i="21" s="1"/>
  <c r="BL27" i="21" s="1"/>
  <c r="BL28" i="21" s="1"/>
  <c r="BL29" i="21" s="1"/>
  <c r="BL30" i="21" s="1"/>
  <c r="BL31" i="21" s="1"/>
  <c r="BL32" i="21" s="1"/>
  <c r="BL33" i="21" s="1"/>
  <c r="BL34" i="21" s="1"/>
  <c r="BL35" i="21" s="1"/>
  <c r="BL36" i="21" s="1"/>
  <c r="BL37" i="21" s="1"/>
  <c r="BL38" i="21" s="1"/>
  <c r="BL39" i="21" s="1"/>
  <c r="BL40" i="21" s="1"/>
  <c r="BL41" i="21" s="1"/>
  <c r="BL42" i="21" s="1"/>
  <c r="BL43" i="21" s="1"/>
  <c r="BL44" i="21" s="1"/>
  <c r="BL45" i="21" s="1"/>
  <c r="BL4" i="22" s="1"/>
  <c r="BL5" i="22" s="1"/>
  <c r="BL6" i="22" s="1"/>
  <c r="BL7" i="22" s="1"/>
  <c r="BL8" i="22" s="1"/>
  <c r="BL9" i="22" s="1"/>
  <c r="BL10" i="22" s="1"/>
  <c r="BL11" i="22" s="1"/>
  <c r="BL12" i="22" s="1"/>
  <c r="BL13" i="22" s="1"/>
  <c r="BL14" i="22" s="1"/>
  <c r="BL15" i="22" s="1"/>
  <c r="BL16" i="22" s="1"/>
  <c r="BL17" i="22" s="1"/>
  <c r="BL18" i="22" s="1"/>
  <c r="BL19" i="22" s="1"/>
  <c r="BL20" i="22" s="1"/>
  <c r="BL21" i="22" s="1"/>
  <c r="BL22" i="22" s="1"/>
  <c r="BL23" i="22" s="1"/>
  <c r="BL24" i="22" s="1"/>
  <c r="BL25" i="22" s="1"/>
  <c r="BL26" i="22" s="1"/>
  <c r="BL27" i="22" s="1"/>
  <c r="BL28" i="22" s="1"/>
  <c r="BL29" i="22" s="1"/>
  <c r="BL30" i="22" s="1"/>
  <c r="BL31" i="22" s="1"/>
  <c r="BL32" i="22" s="1"/>
  <c r="BL33" i="22" s="1"/>
  <c r="BL34" i="22" s="1"/>
  <c r="BL35" i="22" s="1"/>
  <c r="BL36" i="22" s="1"/>
  <c r="BL37" i="22" s="1"/>
  <c r="BL38" i="22" s="1"/>
  <c r="BL39" i="22" s="1"/>
  <c r="BL40" i="22" s="1"/>
  <c r="BL41" i="22" s="1"/>
  <c r="BL42" i="22" s="1"/>
  <c r="BL43" i="22" s="1"/>
  <c r="BL44" i="22" s="1"/>
  <c r="BL45" i="22" s="1"/>
  <c r="BK4" i="10"/>
  <c r="BK5" i="10" s="1"/>
  <c r="BK6" i="10" s="1"/>
  <c r="BK7" i="10" s="1"/>
  <c r="BK8" i="10" s="1"/>
  <c r="BK9" i="10" s="1"/>
  <c r="BK10" i="10" s="1"/>
  <c r="BK11" i="10" s="1"/>
  <c r="BK12" i="10" s="1"/>
  <c r="BK13" i="10" s="1"/>
  <c r="BK14" i="10" s="1"/>
  <c r="BK15" i="10" s="1"/>
  <c r="BK16" i="10" s="1"/>
  <c r="BK17" i="10" s="1"/>
  <c r="BK18" i="10" s="1"/>
  <c r="BK19" i="10" s="1"/>
  <c r="BK20" i="10" s="1"/>
  <c r="BK21" i="10" s="1"/>
  <c r="BK22" i="10" s="1"/>
  <c r="BK23" i="10" s="1"/>
  <c r="BK24" i="10" s="1"/>
  <c r="BK25" i="10" s="1"/>
  <c r="BK26" i="10" s="1"/>
  <c r="BK27" i="10" s="1"/>
  <c r="BK28" i="10" s="1"/>
  <c r="BK29" i="10" s="1"/>
  <c r="BK30" i="10" s="1"/>
  <c r="BK31" i="10" s="1"/>
  <c r="BK32" i="10" s="1"/>
  <c r="BK33" i="10" s="1"/>
  <c r="BK34" i="10" s="1"/>
  <c r="BK35" i="10" s="1"/>
  <c r="BK36" i="10" s="1"/>
  <c r="BK37" i="10" s="1"/>
  <c r="BK38" i="10" s="1"/>
  <c r="BK39" i="10" s="1"/>
  <c r="BK40" i="10" s="1"/>
  <c r="BK41" i="10" s="1"/>
  <c r="BK42" i="10" s="1"/>
  <c r="BK43" i="10" s="1"/>
  <c r="BK44" i="10" s="1"/>
  <c r="BK45" i="10" s="1"/>
  <c r="BK4" i="11" s="1"/>
  <c r="BK5" i="11" s="1"/>
  <c r="BK6" i="11" s="1"/>
  <c r="BK7" i="11" s="1"/>
  <c r="BK8" i="11" s="1"/>
  <c r="BK9" i="11" s="1"/>
  <c r="BK10" i="11" s="1"/>
  <c r="BK11" i="11" s="1"/>
  <c r="BK12" i="11" s="1"/>
  <c r="BK13" i="11" s="1"/>
  <c r="BK14" i="11" s="1"/>
  <c r="BK15" i="11" s="1"/>
  <c r="BK16" i="11" s="1"/>
  <c r="BK17" i="11" s="1"/>
  <c r="BK18" i="11" s="1"/>
  <c r="BK19" i="11" s="1"/>
  <c r="BK20" i="11" s="1"/>
  <c r="BK21" i="11" s="1"/>
  <c r="BK22" i="11" s="1"/>
  <c r="BK23" i="11" s="1"/>
  <c r="BK24" i="11" s="1"/>
  <c r="BK25" i="11" s="1"/>
  <c r="BK26" i="11" s="1"/>
  <c r="BK27" i="11" s="1"/>
  <c r="BK28" i="11" s="1"/>
  <c r="BK29" i="11" s="1"/>
  <c r="BK30" i="11" s="1"/>
  <c r="BK31" i="11" s="1"/>
  <c r="BK32" i="11" s="1"/>
  <c r="BK33" i="11" s="1"/>
  <c r="BK34" i="11" s="1"/>
  <c r="BK35" i="11" s="1"/>
  <c r="BK36" i="11" s="1"/>
  <c r="BK37" i="11" s="1"/>
  <c r="BK38" i="11" s="1"/>
  <c r="BK39" i="11" s="1"/>
  <c r="BK40" i="11" s="1"/>
  <c r="BK41" i="11" s="1"/>
  <c r="BK42" i="11" s="1"/>
  <c r="BK43" i="11" s="1"/>
  <c r="BK44" i="11" s="1"/>
  <c r="BK45" i="11" s="1"/>
  <c r="BK4" i="12" s="1"/>
  <c r="BK5" i="12" s="1"/>
  <c r="BK6" i="12" s="1"/>
  <c r="BK7" i="12" s="1"/>
  <c r="BK8" i="12" s="1"/>
  <c r="BK9" i="12" s="1"/>
  <c r="BK10" i="12" s="1"/>
  <c r="BK11" i="12" s="1"/>
  <c r="BK12" i="12" s="1"/>
  <c r="BK13" i="12" s="1"/>
  <c r="BK14" i="12" s="1"/>
  <c r="BK15" i="12" s="1"/>
  <c r="BK16" i="12" s="1"/>
  <c r="BK17" i="12" s="1"/>
  <c r="BK18" i="12" s="1"/>
  <c r="BK19" i="12" s="1"/>
  <c r="BK20" i="12" s="1"/>
  <c r="BK21" i="12" s="1"/>
  <c r="BK22" i="12" s="1"/>
  <c r="BK23" i="12" s="1"/>
  <c r="BK24" i="12" s="1"/>
  <c r="BK25" i="12" s="1"/>
  <c r="BK26" i="12" s="1"/>
  <c r="BK27" i="12" s="1"/>
  <c r="BK28" i="12" s="1"/>
  <c r="BK29" i="12" s="1"/>
  <c r="BK30" i="12" s="1"/>
  <c r="BK31" i="12" s="1"/>
  <c r="BK32" i="12" s="1"/>
  <c r="BK33" i="12" s="1"/>
  <c r="BK34" i="12" s="1"/>
  <c r="BK35" i="12" s="1"/>
  <c r="BK36" i="12" s="1"/>
  <c r="BK37" i="12" s="1"/>
  <c r="BK38" i="12" s="1"/>
  <c r="BK39" i="12" s="1"/>
  <c r="BK40" i="12" s="1"/>
  <c r="BK41" i="12" s="1"/>
  <c r="BK42" i="12" s="1"/>
  <c r="BK43" i="12" s="1"/>
  <c r="BK44" i="12" s="1"/>
  <c r="BK45" i="12" s="1"/>
  <c r="BK4" i="13" s="1"/>
  <c r="BK5" i="13" s="1"/>
  <c r="BK6" i="13" s="1"/>
  <c r="BK7" i="13" s="1"/>
  <c r="BK8" i="13" s="1"/>
  <c r="BK9" i="13" s="1"/>
  <c r="BK10" i="13" s="1"/>
  <c r="BK11" i="13" s="1"/>
  <c r="BK12" i="13" s="1"/>
  <c r="BK13" i="13" s="1"/>
  <c r="BK14" i="13" s="1"/>
  <c r="BK15" i="13" s="1"/>
  <c r="BK16" i="13" s="1"/>
  <c r="BK17" i="13" s="1"/>
  <c r="BK18" i="13" s="1"/>
  <c r="BK19" i="13" s="1"/>
  <c r="BK20" i="13" s="1"/>
  <c r="BK21" i="13" s="1"/>
  <c r="BK22" i="13" s="1"/>
  <c r="BK23" i="13" s="1"/>
  <c r="BK24" i="13" s="1"/>
  <c r="BK25" i="13" s="1"/>
  <c r="BK26" i="13" s="1"/>
  <c r="BK27" i="13" s="1"/>
  <c r="BK28" i="13" s="1"/>
  <c r="BK29" i="13" s="1"/>
  <c r="BK30" i="13" s="1"/>
  <c r="BK31" i="13" s="1"/>
  <c r="BK32" i="13" s="1"/>
  <c r="BK33" i="13" s="1"/>
  <c r="BK34" i="13" s="1"/>
  <c r="BK35" i="13" s="1"/>
  <c r="BK36" i="13" s="1"/>
  <c r="BK37" i="13" s="1"/>
  <c r="BK38" i="13" s="1"/>
  <c r="BK39" i="13" s="1"/>
  <c r="BK40" i="13" s="1"/>
  <c r="BK41" i="13" s="1"/>
  <c r="BK42" i="13" s="1"/>
  <c r="BK43" i="13" s="1"/>
  <c r="BK44" i="13" s="1"/>
  <c r="BK45" i="13" s="1"/>
  <c r="BK4" i="14" s="1"/>
  <c r="BK5" i="14" s="1"/>
  <c r="BK6" i="14" s="1"/>
  <c r="BK7" i="14" s="1"/>
  <c r="BK8" i="14" s="1"/>
  <c r="BK9" i="14" s="1"/>
  <c r="BK10" i="14" s="1"/>
  <c r="BK11" i="14" s="1"/>
  <c r="BK12" i="14" s="1"/>
  <c r="BK13" i="14" s="1"/>
  <c r="BK14" i="14" s="1"/>
  <c r="BK15" i="14" s="1"/>
  <c r="BK16" i="14" s="1"/>
  <c r="BK17" i="14" s="1"/>
  <c r="BK18" i="14" s="1"/>
  <c r="BK19" i="14" s="1"/>
  <c r="BK20" i="14" s="1"/>
  <c r="BK21" i="14" s="1"/>
  <c r="BK22" i="14" s="1"/>
  <c r="BK23" i="14" s="1"/>
  <c r="BK24" i="14" s="1"/>
  <c r="BK25" i="14" s="1"/>
  <c r="BK26" i="14" s="1"/>
  <c r="BK27" i="14" s="1"/>
  <c r="BK28" i="14" s="1"/>
  <c r="BK29" i="14" s="1"/>
  <c r="BK30" i="14" s="1"/>
  <c r="BK31" i="14" s="1"/>
  <c r="BK32" i="14" s="1"/>
  <c r="BK33" i="14" s="1"/>
  <c r="BK34" i="14" s="1"/>
  <c r="BK35" i="14" s="1"/>
  <c r="BK36" i="14" s="1"/>
  <c r="BK37" i="14" s="1"/>
  <c r="BK38" i="14" s="1"/>
  <c r="BK39" i="14" s="1"/>
  <c r="BK40" i="14" s="1"/>
  <c r="BK41" i="14" s="1"/>
  <c r="BK42" i="14" s="1"/>
  <c r="BK43" i="14" s="1"/>
  <c r="BK44" i="14" s="1"/>
  <c r="BK45" i="14" s="1"/>
  <c r="BK4" i="15" s="1"/>
  <c r="BK5" i="15" s="1"/>
  <c r="BK6" i="15" s="1"/>
  <c r="BK7" i="15" s="1"/>
  <c r="BK8" i="15" s="1"/>
  <c r="BK9" i="15" s="1"/>
  <c r="BK10" i="15" s="1"/>
  <c r="BK11" i="15" s="1"/>
  <c r="BK12" i="15" s="1"/>
  <c r="BK13" i="15" s="1"/>
  <c r="BK14" i="15" s="1"/>
  <c r="BK15" i="15" s="1"/>
  <c r="BK16" i="15" s="1"/>
  <c r="BK17" i="15" s="1"/>
  <c r="BK18" i="15" s="1"/>
  <c r="BK19" i="15" s="1"/>
  <c r="BK20" i="15" s="1"/>
  <c r="BK21" i="15" s="1"/>
  <c r="BK22" i="15" s="1"/>
  <c r="BK23" i="15" s="1"/>
  <c r="BK24" i="15" s="1"/>
  <c r="BK25" i="15" s="1"/>
  <c r="BK26" i="15" s="1"/>
  <c r="BK27" i="15" s="1"/>
  <c r="BK28" i="15" s="1"/>
  <c r="BK29" i="15" s="1"/>
  <c r="BK30" i="15" s="1"/>
  <c r="BK31" i="15" s="1"/>
  <c r="BK32" i="15" s="1"/>
  <c r="BK33" i="15" s="1"/>
  <c r="BK34" i="15" s="1"/>
  <c r="BK35" i="15" s="1"/>
  <c r="BK36" i="15" s="1"/>
  <c r="BK37" i="15" s="1"/>
  <c r="BK38" i="15" s="1"/>
  <c r="BK39" i="15" s="1"/>
  <c r="BK40" i="15" s="1"/>
  <c r="BK41" i="15" s="1"/>
  <c r="BK42" i="15" s="1"/>
  <c r="BK43" i="15" s="1"/>
  <c r="BK44" i="15" s="1"/>
  <c r="BK45" i="15" s="1"/>
  <c r="BK4" i="16" s="1"/>
  <c r="BK5" i="16" s="1"/>
  <c r="BK6" i="16" s="1"/>
  <c r="BK7" i="16" s="1"/>
  <c r="BK8" i="16" s="1"/>
  <c r="BK9" i="16" s="1"/>
  <c r="BK10" i="16" s="1"/>
  <c r="BK11" i="16" s="1"/>
  <c r="BK12" i="16" s="1"/>
  <c r="BK13" i="16" s="1"/>
  <c r="BK14" i="16" s="1"/>
  <c r="BK15" i="16" s="1"/>
  <c r="BK16" i="16" s="1"/>
  <c r="BK17" i="16" s="1"/>
  <c r="BK18" i="16" s="1"/>
  <c r="BK19" i="16" s="1"/>
  <c r="BK20" i="16" s="1"/>
  <c r="BK21" i="16" s="1"/>
  <c r="BK22" i="16" s="1"/>
  <c r="BK23" i="16" s="1"/>
  <c r="BK24" i="16" s="1"/>
  <c r="BK25" i="16" s="1"/>
  <c r="BK26" i="16" s="1"/>
  <c r="BK27" i="16" s="1"/>
  <c r="BK28" i="16" s="1"/>
  <c r="BK29" i="16" s="1"/>
  <c r="BK30" i="16" s="1"/>
  <c r="BK31" i="16" s="1"/>
  <c r="BK32" i="16" s="1"/>
  <c r="BK33" i="16" s="1"/>
  <c r="BK34" i="16" s="1"/>
  <c r="BK35" i="16" s="1"/>
  <c r="BK36" i="16" s="1"/>
  <c r="BK37" i="16" s="1"/>
  <c r="BK38" i="16" s="1"/>
  <c r="BK39" i="16" s="1"/>
  <c r="BK40" i="16" s="1"/>
  <c r="BK41" i="16" s="1"/>
  <c r="BK42" i="16" s="1"/>
  <c r="BK43" i="16" s="1"/>
  <c r="BK44" i="16" s="1"/>
  <c r="BK45" i="16" s="1"/>
  <c r="BK4" i="17" s="1"/>
  <c r="BK5" i="17" s="1"/>
  <c r="BK6" i="17" s="1"/>
  <c r="BK7" i="17" s="1"/>
  <c r="BK8" i="17" s="1"/>
  <c r="BK9" i="17" s="1"/>
  <c r="BK10" i="17" s="1"/>
  <c r="BK11" i="17" s="1"/>
  <c r="BK12" i="17" s="1"/>
  <c r="BK13" i="17" s="1"/>
  <c r="BK14" i="17" s="1"/>
  <c r="BK15" i="17" s="1"/>
  <c r="BK16" i="17" s="1"/>
  <c r="BK17" i="17" s="1"/>
  <c r="BK18" i="17" s="1"/>
  <c r="BK19" i="17" s="1"/>
  <c r="BK20" i="17" s="1"/>
  <c r="BK21" i="17" s="1"/>
  <c r="BK22" i="17" s="1"/>
  <c r="BK23" i="17" s="1"/>
  <c r="BK24" i="17" s="1"/>
  <c r="BK25" i="17" s="1"/>
  <c r="BK26" i="17" s="1"/>
  <c r="BK27" i="17" s="1"/>
  <c r="BK28" i="17" s="1"/>
  <c r="BK29" i="17" s="1"/>
  <c r="BK30" i="17" s="1"/>
  <c r="BK31" i="17" s="1"/>
  <c r="BK32" i="17" s="1"/>
  <c r="BK33" i="17" s="1"/>
  <c r="BK34" i="17" s="1"/>
  <c r="BK35" i="17" s="1"/>
  <c r="BK36" i="17" s="1"/>
  <c r="BK37" i="17" s="1"/>
  <c r="BK38" i="17" s="1"/>
  <c r="BK39" i="17" s="1"/>
  <c r="BK40" i="17" s="1"/>
  <c r="BK41" i="17" s="1"/>
  <c r="BK42" i="17" s="1"/>
  <c r="BK43" i="17" s="1"/>
  <c r="BK44" i="17" s="1"/>
  <c r="BK45" i="17" s="1"/>
  <c r="BK4" i="18" s="1"/>
  <c r="BK5" i="18" s="1"/>
  <c r="BK6" i="18" s="1"/>
  <c r="BK7" i="18" s="1"/>
  <c r="BK8" i="18" s="1"/>
  <c r="BK9" i="18" s="1"/>
  <c r="BK10" i="18" s="1"/>
  <c r="BK11" i="18" s="1"/>
  <c r="BK12" i="18" s="1"/>
  <c r="BK13" i="18" s="1"/>
  <c r="BK14" i="18" s="1"/>
  <c r="BK15" i="18" s="1"/>
  <c r="BK16" i="18" s="1"/>
  <c r="BK17" i="18" s="1"/>
  <c r="BK18" i="18" s="1"/>
  <c r="BK19" i="18" s="1"/>
  <c r="BK20" i="18" s="1"/>
  <c r="BK21" i="18" s="1"/>
  <c r="BK22" i="18" s="1"/>
  <c r="BK23" i="18" s="1"/>
  <c r="BK24" i="18" s="1"/>
  <c r="BK25" i="18" s="1"/>
  <c r="BK26" i="18" s="1"/>
  <c r="BK27" i="18" s="1"/>
  <c r="BK28" i="18" s="1"/>
  <c r="BK29" i="18" s="1"/>
  <c r="BK30" i="18" s="1"/>
  <c r="BK31" i="18" s="1"/>
  <c r="BK32" i="18" s="1"/>
  <c r="BK33" i="18" s="1"/>
  <c r="BK34" i="18" s="1"/>
  <c r="BK35" i="18" s="1"/>
  <c r="BK36" i="18" s="1"/>
  <c r="BK37" i="18" s="1"/>
  <c r="BK38" i="18" s="1"/>
  <c r="BK39" i="18" s="1"/>
  <c r="BK40" i="18" s="1"/>
  <c r="BK41" i="18" s="1"/>
  <c r="BK42" i="18" s="1"/>
  <c r="BK43" i="18" s="1"/>
  <c r="BK44" i="18" s="1"/>
  <c r="BK45" i="18" s="1"/>
  <c r="BK4" i="19" s="1"/>
  <c r="BK5" i="19" s="1"/>
  <c r="BK6" i="19" s="1"/>
  <c r="BK7" i="19" s="1"/>
  <c r="BK8" i="19" s="1"/>
  <c r="BK9" i="19" s="1"/>
  <c r="BK10" i="19" s="1"/>
  <c r="BK11" i="19" s="1"/>
  <c r="BK12" i="19" s="1"/>
  <c r="BK13" i="19" s="1"/>
  <c r="BK14" i="19" s="1"/>
  <c r="BK15" i="19" s="1"/>
  <c r="BK16" i="19" s="1"/>
  <c r="BK17" i="19" s="1"/>
  <c r="BK18" i="19" s="1"/>
  <c r="BK19" i="19" s="1"/>
  <c r="BK20" i="19" s="1"/>
  <c r="BK21" i="19" s="1"/>
  <c r="BK22" i="19" s="1"/>
  <c r="BK23" i="19" s="1"/>
  <c r="BK24" i="19" s="1"/>
  <c r="BK25" i="19" s="1"/>
  <c r="BK26" i="19" s="1"/>
  <c r="BK27" i="19" s="1"/>
  <c r="BK28" i="19" s="1"/>
  <c r="BK29" i="19" s="1"/>
  <c r="BK30" i="19" s="1"/>
  <c r="BK31" i="19" s="1"/>
  <c r="BK32" i="19" s="1"/>
  <c r="BK33" i="19" s="1"/>
  <c r="BK34" i="19" s="1"/>
  <c r="BK35" i="19" s="1"/>
  <c r="BK36" i="19" s="1"/>
  <c r="BK37" i="19" s="1"/>
  <c r="BK38" i="19" s="1"/>
  <c r="BK39" i="19" s="1"/>
  <c r="BK40" i="19" s="1"/>
  <c r="BK41" i="19" s="1"/>
  <c r="BK42" i="19" s="1"/>
  <c r="BK43" i="19" s="1"/>
  <c r="BK44" i="19" s="1"/>
  <c r="BK45" i="19" s="1"/>
  <c r="BK4" i="20" s="1"/>
  <c r="BK5" i="20" s="1"/>
  <c r="BK6" i="20" s="1"/>
  <c r="BK7" i="20" s="1"/>
  <c r="BK8" i="20" s="1"/>
  <c r="BK9" i="20" s="1"/>
  <c r="BK10" i="20" s="1"/>
  <c r="BK11" i="20" s="1"/>
  <c r="BK12" i="20" s="1"/>
  <c r="BK13" i="20" s="1"/>
  <c r="BK14" i="20" s="1"/>
  <c r="BK15" i="20" s="1"/>
  <c r="BK16" i="20" s="1"/>
  <c r="BK17" i="20" s="1"/>
  <c r="BK18" i="20" s="1"/>
  <c r="BK19" i="20" s="1"/>
  <c r="BK20" i="20" s="1"/>
  <c r="BK21" i="20" s="1"/>
  <c r="BK22" i="20" s="1"/>
  <c r="BK23" i="20" s="1"/>
  <c r="BK24" i="20" s="1"/>
  <c r="BK25" i="20" s="1"/>
  <c r="BK26" i="20" s="1"/>
  <c r="BK27" i="20" s="1"/>
  <c r="BK28" i="20" s="1"/>
  <c r="BK29" i="20" s="1"/>
  <c r="BK30" i="20" s="1"/>
  <c r="BK31" i="20" s="1"/>
  <c r="BK32" i="20" s="1"/>
  <c r="BK33" i="20" s="1"/>
  <c r="BK34" i="20" s="1"/>
  <c r="BK35" i="20" s="1"/>
  <c r="BK36" i="20" s="1"/>
  <c r="BK37" i="20" s="1"/>
  <c r="BK38" i="20" s="1"/>
  <c r="BK39" i="20" s="1"/>
  <c r="BK40" i="20" s="1"/>
  <c r="BK41" i="20" s="1"/>
  <c r="BK42" i="20" s="1"/>
  <c r="BK43" i="20" s="1"/>
  <c r="BK44" i="20" s="1"/>
  <c r="BK45" i="20" s="1"/>
  <c r="BK4" i="21" s="1"/>
  <c r="BK5" i="21" s="1"/>
  <c r="BK6" i="21" s="1"/>
  <c r="BK7" i="21" s="1"/>
  <c r="BK8" i="21" s="1"/>
  <c r="BK9" i="21" s="1"/>
  <c r="BK10" i="21" s="1"/>
  <c r="BK11" i="21" s="1"/>
  <c r="BK12" i="21" s="1"/>
  <c r="BK13" i="21" s="1"/>
  <c r="BK14" i="21" s="1"/>
  <c r="BK15" i="21" s="1"/>
  <c r="BK16" i="21" s="1"/>
  <c r="BK17" i="21" s="1"/>
  <c r="BK18" i="21" s="1"/>
  <c r="BK19" i="21" s="1"/>
  <c r="BK20" i="21" s="1"/>
  <c r="BK21" i="21" s="1"/>
  <c r="BK22" i="21" s="1"/>
  <c r="BK23" i="21" s="1"/>
  <c r="BK24" i="21" s="1"/>
  <c r="BK25" i="21" s="1"/>
  <c r="BK26" i="21" s="1"/>
  <c r="BK27" i="21" s="1"/>
  <c r="BK28" i="21" s="1"/>
  <c r="BK29" i="21" s="1"/>
  <c r="BK30" i="21" s="1"/>
  <c r="BK31" i="21" s="1"/>
  <c r="BK32" i="21" s="1"/>
  <c r="BK33" i="21" s="1"/>
  <c r="BK34" i="21" s="1"/>
  <c r="BK35" i="21" s="1"/>
  <c r="BK36" i="21" s="1"/>
  <c r="BK37" i="21" s="1"/>
  <c r="BK38" i="21" s="1"/>
  <c r="BK39" i="21" s="1"/>
  <c r="BK40" i="21" s="1"/>
  <c r="BK41" i="21" s="1"/>
  <c r="BK42" i="21" s="1"/>
  <c r="BK43" i="21" s="1"/>
  <c r="BK44" i="21" s="1"/>
  <c r="BK45" i="21" s="1"/>
  <c r="BK4" i="22" s="1"/>
  <c r="BK5" i="22" s="1"/>
  <c r="BK6" i="22" s="1"/>
  <c r="BK7" i="22" s="1"/>
  <c r="BK8" i="22" s="1"/>
  <c r="BK9" i="22" s="1"/>
  <c r="BK10" i="22" s="1"/>
  <c r="BK11" i="22" s="1"/>
  <c r="BK12" i="22" s="1"/>
  <c r="BK13" i="22" s="1"/>
  <c r="BK14" i="22" s="1"/>
  <c r="BK15" i="22" s="1"/>
  <c r="BK16" i="22" s="1"/>
  <c r="BK17" i="22" s="1"/>
  <c r="BK18" i="22" s="1"/>
  <c r="BK19" i="22" s="1"/>
  <c r="BK20" i="22" s="1"/>
  <c r="BK21" i="22" s="1"/>
  <c r="BK22" i="22" s="1"/>
  <c r="BK23" i="22" s="1"/>
  <c r="BK24" i="22" s="1"/>
  <c r="BK25" i="22" s="1"/>
  <c r="BK26" i="22" s="1"/>
  <c r="BK27" i="22" s="1"/>
  <c r="BK28" i="22" s="1"/>
  <c r="BK29" i="22" s="1"/>
  <c r="BK30" i="22" s="1"/>
  <c r="BK31" i="22" s="1"/>
  <c r="BK32" i="22" s="1"/>
  <c r="BK33" i="22" s="1"/>
  <c r="BK34" i="22" s="1"/>
  <c r="BK35" i="22" s="1"/>
  <c r="BK36" i="22" s="1"/>
  <c r="BK37" i="22" s="1"/>
  <c r="BK38" i="22" s="1"/>
  <c r="BK39" i="22" s="1"/>
  <c r="BK40" i="22" s="1"/>
  <c r="BK41" i="22" s="1"/>
  <c r="BK42" i="22" s="1"/>
  <c r="BK43" i="22" s="1"/>
  <c r="BK44" i="22" s="1"/>
  <c r="BK45" i="22" s="1"/>
  <c r="AP4" i="10"/>
  <c r="AP5" i="10" s="1"/>
  <c r="AP6" i="10" s="1"/>
  <c r="AP7" i="10" s="1"/>
  <c r="AP8" i="10" s="1"/>
  <c r="AP9" i="10" s="1"/>
  <c r="AP10" i="10" s="1"/>
  <c r="AP11" i="10" s="1"/>
  <c r="AP12" i="10" s="1"/>
  <c r="AP13" i="10" s="1"/>
  <c r="AP14" i="10" s="1"/>
  <c r="AP15" i="10" s="1"/>
  <c r="AP16" i="10" s="1"/>
  <c r="AP17" i="10" s="1"/>
  <c r="AP18" i="10" s="1"/>
  <c r="AP19" i="10" s="1"/>
  <c r="AP20" i="10" s="1"/>
  <c r="AP21" i="10" s="1"/>
  <c r="AP22" i="10" s="1"/>
  <c r="AP23" i="10" s="1"/>
  <c r="AP24" i="10" s="1"/>
  <c r="AP25" i="10" s="1"/>
  <c r="AP26" i="10" s="1"/>
  <c r="AP27" i="10" s="1"/>
  <c r="AP28" i="10" s="1"/>
  <c r="AP29" i="10" s="1"/>
  <c r="AP30" i="10" s="1"/>
  <c r="AP31" i="10" s="1"/>
  <c r="AP32" i="10" s="1"/>
  <c r="AP33" i="10" s="1"/>
  <c r="AP34" i="10" s="1"/>
  <c r="AP35" i="10" s="1"/>
  <c r="AP36" i="10" s="1"/>
  <c r="AP37" i="10" s="1"/>
  <c r="AP38" i="10" s="1"/>
  <c r="AP39" i="10" s="1"/>
  <c r="AP40" i="10" s="1"/>
  <c r="AP41" i="10" s="1"/>
  <c r="AP42" i="10" s="1"/>
  <c r="AP43" i="10" s="1"/>
  <c r="AP44" i="10" s="1"/>
  <c r="AP45" i="10" s="1"/>
  <c r="AP4" i="11" s="1"/>
  <c r="AP5" i="11" s="1"/>
  <c r="AP6" i="11" s="1"/>
  <c r="AP7" i="11" s="1"/>
  <c r="AP8" i="11" s="1"/>
  <c r="AP9" i="11" s="1"/>
  <c r="AP10" i="11" s="1"/>
  <c r="AP11" i="11" s="1"/>
  <c r="AP12" i="11" s="1"/>
  <c r="AP13" i="11" s="1"/>
  <c r="AP14" i="11" s="1"/>
  <c r="AP15" i="11" s="1"/>
  <c r="AP16" i="11" s="1"/>
  <c r="AP17" i="11" s="1"/>
  <c r="AP18" i="11" s="1"/>
  <c r="AP19" i="11" s="1"/>
  <c r="AP20" i="11" s="1"/>
  <c r="AP21" i="11" s="1"/>
  <c r="AP22" i="11" s="1"/>
  <c r="AP23" i="11" s="1"/>
  <c r="AP24" i="11" s="1"/>
  <c r="AP25" i="11" s="1"/>
  <c r="AP26" i="11" s="1"/>
  <c r="AP27" i="11" s="1"/>
  <c r="AP28" i="11" s="1"/>
  <c r="AP29" i="11" s="1"/>
  <c r="AP30" i="11" s="1"/>
  <c r="AP31" i="11" s="1"/>
  <c r="AP32" i="11" s="1"/>
  <c r="AP33" i="11" s="1"/>
  <c r="AP34" i="11" s="1"/>
  <c r="AP35" i="11" s="1"/>
  <c r="AP36" i="11" s="1"/>
  <c r="AP37" i="11" s="1"/>
  <c r="AP38" i="11" s="1"/>
  <c r="AP39" i="11" s="1"/>
  <c r="AP40" i="11" s="1"/>
  <c r="AP41" i="11" s="1"/>
  <c r="AP42" i="11" s="1"/>
  <c r="AP43" i="11" s="1"/>
  <c r="AP44" i="11" s="1"/>
  <c r="AP45" i="11" s="1"/>
  <c r="AP4" i="12" s="1"/>
  <c r="AP5" i="12" s="1"/>
  <c r="AP6" i="12" s="1"/>
  <c r="AP7" i="12" s="1"/>
  <c r="AP8" i="12" s="1"/>
  <c r="AP9" i="12" s="1"/>
  <c r="AP10" i="12" s="1"/>
  <c r="AP11" i="12" s="1"/>
  <c r="AP12" i="12" s="1"/>
  <c r="AP13" i="12" s="1"/>
  <c r="AP14" i="12" s="1"/>
  <c r="AP15" i="12" s="1"/>
  <c r="AP16" i="12" s="1"/>
  <c r="AP17" i="12" s="1"/>
  <c r="AP18" i="12" s="1"/>
  <c r="AP19" i="12" s="1"/>
  <c r="AP20" i="12" s="1"/>
  <c r="AP21" i="12" s="1"/>
  <c r="AP22" i="12" s="1"/>
  <c r="AP23" i="12" s="1"/>
  <c r="AP24" i="12" s="1"/>
  <c r="AP25" i="12" s="1"/>
  <c r="AP26" i="12" s="1"/>
  <c r="AP27" i="12" s="1"/>
  <c r="AP28" i="12" s="1"/>
  <c r="AP29" i="12" s="1"/>
  <c r="AP30" i="12" s="1"/>
  <c r="AP31" i="12" s="1"/>
  <c r="AP32" i="12" s="1"/>
  <c r="AP33" i="12" s="1"/>
  <c r="AP34" i="12" s="1"/>
  <c r="AP35" i="12" s="1"/>
  <c r="AP36" i="12" s="1"/>
  <c r="AP37" i="12" s="1"/>
  <c r="AP38" i="12" s="1"/>
  <c r="AP39" i="12" s="1"/>
  <c r="AP40" i="12" s="1"/>
  <c r="AP41" i="12" s="1"/>
  <c r="AP42" i="12" s="1"/>
  <c r="AP43" i="12" s="1"/>
  <c r="AP44" i="12" s="1"/>
  <c r="AP45" i="12" s="1"/>
  <c r="AP4" i="13" s="1"/>
  <c r="AP5" i="13" s="1"/>
  <c r="AP6" i="13" s="1"/>
  <c r="AP7" i="13" s="1"/>
  <c r="AP8" i="13" s="1"/>
  <c r="AP9" i="13" s="1"/>
  <c r="AP10" i="13" s="1"/>
  <c r="AP11" i="13" s="1"/>
  <c r="AP12" i="13" s="1"/>
  <c r="AP13" i="13" s="1"/>
  <c r="AP14" i="13" s="1"/>
  <c r="AP15" i="13" s="1"/>
  <c r="AP16" i="13" s="1"/>
  <c r="AP17" i="13" s="1"/>
  <c r="AP18" i="13" s="1"/>
  <c r="AP19" i="13" s="1"/>
  <c r="AP20" i="13" s="1"/>
  <c r="AP21" i="13" s="1"/>
  <c r="AP22" i="13" s="1"/>
  <c r="AP23" i="13" s="1"/>
  <c r="AP24" i="13" s="1"/>
  <c r="AP25" i="13" s="1"/>
  <c r="AP26" i="13" s="1"/>
  <c r="AP27" i="13" s="1"/>
  <c r="AP28" i="13" s="1"/>
  <c r="AP29" i="13" s="1"/>
  <c r="AP30" i="13" s="1"/>
  <c r="AP31" i="13" s="1"/>
  <c r="AP32" i="13" s="1"/>
  <c r="AP33" i="13" s="1"/>
  <c r="AP34" i="13" s="1"/>
  <c r="AP35" i="13" s="1"/>
  <c r="AP36" i="13" s="1"/>
  <c r="AP37" i="13" s="1"/>
  <c r="AP38" i="13" s="1"/>
  <c r="AP39" i="13" s="1"/>
  <c r="AP40" i="13" s="1"/>
  <c r="AP41" i="13" s="1"/>
  <c r="AP42" i="13" s="1"/>
  <c r="AP43" i="13" s="1"/>
  <c r="AP44" i="13" s="1"/>
  <c r="AP45" i="13" s="1"/>
  <c r="AP4" i="14" s="1"/>
  <c r="AP5" i="14" s="1"/>
  <c r="AP6" i="14" s="1"/>
  <c r="AP7" i="14" s="1"/>
  <c r="AP8" i="14" s="1"/>
  <c r="AP9" i="14" s="1"/>
  <c r="AP10" i="14" s="1"/>
  <c r="AP11" i="14" s="1"/>
  <c r="AP12" i="14" s="1"/>
  <c r="AP13" i="14" s="1"/>
  <c r="AP14" i="14" s="1"/>
  <c r="AP15" i="14" s="1"/>
  <c r="AP16" i="14" s="1"/>
  <c r="AP17" i="14" s="1"/>
  <c r="AP18" i="14" s="1"/>
  <c r="AP19" i="14" s="1"/>
  <c r="AP20" i="14" s="1"/>
  <c r="AP21" i="14" s="1"/>
  <c r="AP22" i="14" s="1"/>
  <c r="AP23" i="14" s="1"/>
  <c r="AP24" i="14" s="1"/>
  <c r="AP25" i="14" s="1"/>
  <c r="AP26" i="14" s="1"/>
  <c r="AP27" i="14" s="1"/>
  <c r="AP28" i="14" s="1"/>
  <c r="AP29" i="14" s="1"/>
  <c r="AP30" i="14" s="1"/>
  <c r="AP31" i="14" s="1"/>
  <c r="AP32" i="14" s="1"/>
  <c r="AP33" i="14" s="1"/>
  <c r="AP34" i="14" s="1"/>
  <c r="AP35" i="14" s="1"/>
  <c r="AP36" i="14" s="1"/>
  <c r="AP37" i="14" s="1"/>
  <c r="AP38" i="14" s="1"/>
  <c r="AP39" i="14" s="1"/>
  <c r="AP40" i="14" s="1"/>
  <c r="AP41" i="14" s="1"/>
  <c r="AP42" i="14" s="1"/>
  <c r="AP43" i="14" s="1"/>
  <c r="AP44" i="14" s="1"/>
  <c r="AP45" i="14" s="1"/>
  <c r="AP4" i="15" s="1"/>
  <c r="AP5" i="15" s="1"/>
  <c r="AP6" i="15" s="1"/>
  <c r="AP7" i="15" s="1"/>
  <c r="AP8" i="15" s="1"/>
  <c r="AP9" i="15" s="1"/>
  <c r="AP10" i="15" s="1"/>
  <c r="AP11" i="15" s="1"/>
  <c r="AP12" i="15" s="1"/>
  <c r="AP13" i="15" s="1"/>
  <c r="AP14" i="15" s="1"/>
  <c r="AP15" i="15" s="1"/>
  <c r="AP16" i="15" s="1"/>
  <c r="AP17" i="15" s="1"/>
  <c r="AP18" i="15" s="1"/>
  <c r="AP19" i="15" s="1"/>
  <c r="AP20" i="15" s="1"/>
  <c r="AP21" i="15" s="1"/>
  <c r="AP22" i="15" s="1"/>
  <c r="AP23" i="15" s="1"/>
  <c r="AP24" i="15" s="1"/>
  <c r="AP25" i="15" s="1"/>
  <c r="AP26" i="15" s="1"/>
  <c r="AP27" i="15" s="1"/>
  <c r="AP28" i="15" s="1"/>
  <c r="AP29" i="15" s="1"/>
  <c r="AP30" i="15" s="1"/>
  <c r="AP31" i="15" s="1"/>
  <c r="AP32" i="15" s="1"/>
  <c r="AP33" i="15" s="1"/>
  <c r="AP34" i="15" s="1"/>
  <c r="AP35" i="15" s="1"/>
  <c r="AP36" i="15" s="1"/>
  <c r="AP37" i="15" s="1"/>
  <c r="AP38" i="15" s="1"/>
  <c r="AP39" i="15" s="1"/>
  <c r="AP40" i="15" s="1"/>
  <c r="AP41" i="15" s="1"/>
  <c r="AP42" i="15" s="1"/>
  <c r="AP43" i="15" s="1"/>
  <c r="AP44" i="15" s="1"/>
  <c r="AP45" i="15" s="1"/>
  <c r="AP4" i="16" s="1"/>
  <c r="AP5" i="16" s="1"/>
  <c r="AP6" i="16" s="1"/>
  <c r="AP7" i="16" s="1"/>
  <c r="AP8" i="16" s="1"/>
  <c r="AP9" i="16" s="1"/>
  <c r="AP10" i="16" s="1"/>
  <c r="AP11" i="16" s="1"/>
  <c r="AP12" i="16" s="1"/>
  <c r="AP13" i="16" s="1"/>
  <c r="AP14" i="16" s="1"/>
  <c r="AP15" i="16" s="1"/>
  <c r="AP16" i="16" s="1"/>
  <c r="AP17" i="16" s="1"/>
  <c r="AP18" i="16" s="1"/>
  <c r="AP19" i="16" s="1"/>
  <c r="AP20" i="16" s="1"/>
  <c r="AP21" i="16" s="1"/>
  <c r="AP22" i="16" s="1"/>
  <c r="AP23" i="16" s="1"/>
  <c r="AP24" i="16" s="1"/>
  <c r="AP25" i="16" s="1"/>
  <c r="AP26" i="16" s="1"/>
  <c r="AP27" i="16" s="1"/>
  <c r="AP28" i="16" s="1"/>
  <c r="AP29" i="16" s="1"/>
  <c r="AP30" i="16" s="1"/>
  <c r="AP31" i="16" s="1"/>
  <c r="AP32" i="16" s="1"/>
  <c r="AP33" i="16" s="1"/>
  <c r="AP34" i="16" s="1"/>
  <c r="AP35" i="16" s="1"/>
  <c r="AP36" i="16" s="1"/>
  <c r="AP37" i="16" s="1"/>
  <c r="AP38" i="16" s="1"/>
  <c r="AP39" i="16" s="1"/>
  <c r="AP40" i="16" s="1"/>
  <c r="AP41" i="16" s="1"/>
  <c r="AP42" i="16" s="1"/>
  <c r="AP43" i="16" s="1"/>
  <c r="AP44" i="16" s="1"/>
  <c r="AP45" i="16" s="1"/>
  <c r="AP4" i="17" s="1"/>
  <c r="AP5" i="17" s="1"/>
  <c r="AP6" i="17" s="1"/>
  <c r="AP7" i="17" s="1"/>
  <c r="AP8" i="17" s="1"/>
  <c r="AP9" i="17" s="1"/>
  <c r="AP10" i="17" s="1"/>
  <c r="AP11" i="17" s="1"/>
  <c r="AP12" i="17" s="1"/>
  <c r="AP13" i="17" s="1"/>
  <c r="AP14" i="17" s="1"/>
  <c r="AP15" i="17" s="1"/>
  <c r="AP16" i="17" s="1"/>
  <c r="AP17" i="17" s="1"/>
  <c r="AP18" i="17" s="1"/>
  <c r="AP19" i="17" s="1"/>
  <c r="AP20" i="17" s="1"/>
  <c r="AP21" i="17" s="1"/>
  <c r="AP22" i="17" s="1"/>
  <c r="AP23" i="17" s="1"/>
  <c r="AP24" i="17" s="1"/>
  <c r="AP25" i="17" s="1"/>
  <c r="AP26" i="17" s="1"/>
  <c r="AP27" i="17" s="1"/>
  <c r="AP28" i="17" s="1"/>
  <c r="AP29" i="17" s="1"/>
  <c r="AP30" i="17" s="1"/>
  <c r="AP31" i="17" s="1"/>
  <c r="AP32" i="17" s="1"/>
  <c r="AP33" i="17" s="1"/>
  <c r="AP34" i="17" s="1"/>
  <c r="AP35" i="17" s="1"/>
  <c r="AP36" i="17" s="1"/>
  <c r="AP37" i="17" s="1"/>
  <c r="AP38" i="17" s="1"/>
  <c r="AP39" i="17" s="1"/>
  <c r="AP40" i="17" s="1"/>
  <c r="AP41" i="17" s="1"/>
  <c r="AP42" i="17" s="1"/>
  <c r="AP43" i="17" s="1"/>
  <c r="AP44" i="17" s="1"/>
  <c r="AP45" i="17" s="1"/>
  <c r="AP4" i="18" s="1"/>
  <c r="AP5" i="18" s="1"/>
  <c r="AP6" i="18" s="1"/>
  <c r="AP7" i="18" s="1"/>
  <c r="AP8" i="18" s="1"/>
  <c r="AP9" i="18" s="1"/>
  <c r="AP10" i="18" s="1"/>
  <c r="AP11" i="18" s="1"/>
  <c r="AP12" i="18" s="1"/>
  <c r="AP13" i="18" s="1"/>
  <c r="AP14" i="18" s="1"/>
  <c r="AP15" i="18" s="1"/>
  <c r="AP16" i="18" s="1"/>
  <c r="AP17" i="18" s="1"/>
  <c r="AP18" i="18" s="1"/>
  <c r="AP19" i="18" s="1"/>
  <c r="AP20" i="18" s="1"/>
  <c r="AP21" i="18" s="1"/>
  <c r="AP22" i="18" s="1"/>
  <c r="AP23" i="18" s="1"/>
  <c r="AP24" i="18" s="1"/>
  <c r="AP25" i="18" s="1"/>
  <c r="AP26" i="18" s="1"/>
  <c r="AP27" i="18" s="1"/>
  <c r="AP28" i="18" s="1"/>
  <c r="AP29" i="18" s="1"/>
  <c r="AP30" i="18" s="1"/>
  <c r="AP31" i="18" s="1"/>
  <c r="AP32" i="18" s="1"/>
  <c r="AP33" i="18" s="1"/>
  <c r="AP34" i="18" s="1"/>
  <c r="AP35" i="18" s="1"/>
  <c r="AP36" i="18" s="1"/>
  <c r="AP37" i="18" s="1"/>
  <c r="AP38" i="18" s="1"/>
  <c r="AP39" i="18" s="1"/>
  <c r="AP40" i="18" s="1"/>
  <c r="AP41" i="18" s="1"/>
  <c r="AP42" i="18" s="1"/>
  <c r="AP43" i="18" s="1"/>
  <c r="AP44" i="18" s="1"/>
  <c r="AP45" i="18" s="1"/>
  <c r="AP4" i="19" s="1"/>
  <c r="AP5" i="19" s="1"/>
  <c r="AP6" i="19" s="1"/>
  <c r="AP7" i="19" s="1"/>
  <c r="AP8" i="19" s="1"/>
  <c r="AP9" i="19" s="1"/>
  <c r="AP10" i="19" s="1"/>
  <c r="AP11" i="19" s="1"/>
  <c r="AP12" i="19" s="1"/>
  <c r="AP13" i="19" s="1"/>
  <c r="AP14" i="19" s="1"/>
  <c r="AP15" i="19" s="1"/>
  <c r="AP16" i="19" s="1"/>
  <c r="AP17" i="19" s="1"/>
  <c r="AP18" i="19" s="1"/>
  <c r="AP19" i="19" s="1"/>
  <c r="AP20" i="19" s="1"/>
  <c r="AP21" i="19" s="1"/>
  <c r="AP22" i="19" s="1"/>
  <c r="AP23" i="19" s="1"/>
  <c r="AP24" i="19" s="1"/>
  <c r="AP25" i="19" s="1"/>
  <c r="AP26" i="19" s="1"/>
  <c r="AP27" i="19" s="1"/>
  <c r="AP28" i="19" s="1"/>
  <c r="AP29" i="19" s="1"/>
  <c r="AP30" i="19" s="1"/>
  <c r="AP31" i="19" s="1"/>
  <c r="AP32" i="19" s="1"/>
  <c r="AP33" i="19" s="1"/>
  <c r="AP34" i="19" s="1"/>
  <c r="AP35" i="19" s="1"/>
  <c r="AP36" i="19" s="1"/>
  <c r="AP37" i="19" s="1"/>
  <c r="AP38" i="19" s="1"/>
  <c r="AP39" i="19" s="1"/>
  <c r="AP40" i="19" s="1"/>
  <c r="AP41" i="19" s="1"/>
  <c r="AP42" i="19" s="1"/>
  <c r="AP43" i="19" s="1"/>
  <c r="AP44" i="19" s="1"/>
  <c r="AP45" i="19" s="1"/>
  <c r="AP4" i="20" s="1"/>
  <c r="AP5" i="20" s="1"/>
  <c r="AP6" i="20" s="1"/>
  <c r="AP7" i="20" s="1"/>
  <c r="AP8" i="20" s="1"/>
  <c r="AP9" i="20" s="1"/>
  <c r="AP10" i="20" s="1"/>
  <c r="AP11" i="20" s="1"/>
  <c r="AP12" i="20" s="1"/>
  <c r="AP13" i="20" s="1"/>
  <c r="AP14" i="20" s="1"/>
  <c r="AP15" i="20" s="1"/>
  <c r="AP16" i="20" s="1"/>
  <c r="AP17" i="20" s="1"/>
  <c r="AP18" i="20" s="1"/>
  <c r="AP19" i="20" s="1"/>
  <c r="AP20" i="20" s="1"/>
  <c r="AP21" i="20" s="1"/>
  <c r="AP22" i="20" s="1"/>
  <c r="AP23" i="20" s="1"/>
  <c r="AP24" i="20" s="1"/>
  <c r="AP25" i="20" s="1"/>
  <c r="AP26" i="20" s="1"/>
  <c r="AP27" i="20" s="1"/>
  <c r="AP28" i="20" s="1"/>
  <c r="AP29" i="20" s="1"/>
  <c r="AP30" i="20" s="1"/>
  <c r="AP31" i="20" s="1"/>
  <c r="AP32" i="20" s="1"/>
  <c r="AP33" i="20" s="1"/>
  <c r="AP34" i="20" s="1"/>
  <c r="AP35" i="20" s="1"/>
  <c r="AP36" i="20" s="1"/>
  <c r="AP37" i="20" s="1"/>
  <c r="AP38" i="20" s="1"/>
  <c r="AP39" i="20" s="1"/>
  <c r="AP40" i="20" s="1"/>
  <c r="AP41" i="20" s="1"/>
  <c r="AP42" i="20" s="1"/>
  <c r="AP43" i="20" s="1"/>
  <c r="AP44" i="20" s="1"/>
  <c r="AP45" i="20" s="1"/>
  <c r="AP4" i="21" s="1"/>
  <c r="AP5" i="21" s="1"/>
  <c r="AP6" i="21" s="1"/>
  <c r="AP7" i="21" s="1"/>
  <c r="AP8" i="21" s="1"/>
  <c r="AP9" i="21" s="1"/>
  <c r="AP10" i="21" s="1"/>
  <c r="AP11" i="21" s="1"/>
  <c r="AP12" i="21" s="1"/>
  <c r="AP13" i="21" s="1"/>
  <c r="AP14" i="21" s="1"/>
  <c r="AP15" i="21" s="1"/>
  <c r="AP16" i="21" s="1"/>
  <c r="AP17" i="21" s="1"/>
  <c r="AP18" i="21" s="1"/>
  <c r="AP19" i="21" s="1"/>
  <c r="AP20" i="21" s="1"/>
  <c r="AP21" i="21" s="1"/>
  <c r="AP22" i="21" s="1"/>
  <c r="AP23" i="21" s="1"/>
  <c r="AP24" i="21" s="1"/>
  <c r="AP25" i="21" s="1"/>
  <c r="AP26" i="21" s="1"/>
  <c r="AP27" i="21" s="1"/>
  <c r="AP28" i="21" s="1"/>
  <c r="AP29" i="21" s="1"/>
  <c r="AP30" i="21" s="1"/>
  <c r="AP31" i="21" s="1"/>
  <c r="AP32" i="21" s="1"/>
  <c r="AP33" i="21" s="1"/>
  <c r="AP34" i="21" s="1"/>
  <c r="AP35" i="21" s="1"/>
  <c r="AP36" i="21" s="1"/>
  <c r="AP37" i="21" s="1"/>
  <c r="AP38" i="21" s="1"/>
  <c r="AP39" i="21" s="1"/>
  <c r="AP40" i="21" s="1"/>
  <c r="AP41" i="21" s="1"/>
  <c r="AP42" i="21" s="1"/>
  <c r="AP43" i="21" s="1"/>
  <c r="AP44" i="21" s="1"/>
  <c r="AP45" i="21" s="1"/>
  <c r="AP4" i="22" s="1"/>
  <c r="AP5" i="22" s="1"/>
  <c r="AP6" i="22" s="1"/>
  <c r="AP7" i="22" s="1"/>
  <c r="AP8" i="22" s="1"/>
  <c r="AP9" i="22" s="1"/>
  <c r="AP10" i="22" s="1"/>
  <c r="AP11" i="22" s="1"/>
  <c r="AP12" i="22" s="1"/>
  <c r="AP13" i="22" s="1"/>
  <c r="AP14" i="22" s="1"/>
  <c r="AP15" i="22" s="1"/>
  <c r="AP16" i="22" s="1"/>
  <c r="AP17" i="22" s="1"/>
  <c r="AP18" i="22" s="1"/>
  <c r="AP19" i="22" s="1"/>
  <c r="AP20" i="22" s="1"/>
  <c r="AP21" i="22" s="1"/>
  <c r="AP22" i="22" s="1"/>
  <c r="AP23" i="22" s="1"/>
  <c r="AP24" i="22" s="1"/>
  <c r="AP25" i="22" s="1"/>
  <c r="AP26" i="22" s="1"/>
  <c r="AP27" i="22" s="1"/>
  <c r="AP28" i="22" s="1"/>
  <c r="AP29" i="22" s="1"/>
  <c r="AP30" i="22" s="1"/>
  <c r="AP31" i="22" s="1"/>
  <c r="AP32" i="22" s="1"/>
  <c r="AP33" i="22" s="1"/>
  <c r="AP34" i="22" s="1"/>
  <c r="AP35" i="22" s="1"/>
  <c r="AP36" i="22" s="1"/>
  <c r="AP37" i="22" s="1"/>
  <c r="AP38" i="22" s="1"/>
  <c r="AP39" i="22" s="1"/>
  <c r="AP40" i="22" s="1"/>
  <c r="AP41" i="22" s="1"/>
  <c r="AP42" i="22" s="1"/>
  <c r="AP43" i="22" s="1"/>
  <c r="AP44" i="22" s="1"/>
  <c r="AP45" i="22" s="1"/>
  <c r="BH4" i="10"/>
  <c r="BH5" i="10" s="1"/>
  <c r="BH6" i="10" s="1"/>
  <c r="BH7" i="10" s="1"/>
  <c r="BH8" i="10" s="1"/>
  <c r="BH9" i="10" s="1"/>
  <c r="BH10" i="10" s="1"/>
  <c r="BH11" i="10" s="1"/>
  <c r="BH12" i="10" s="1"/>
  <c r="BH13" i="10" s="1"/>
  <c r="BH14" i="10" s="1"/>
  <c r="BH15" i="10" s="1"/>
  <c r="BH16" i="10" s="1"/>
  <c r="BH17" i="10" s="1"/>
  <c r="BH18" i="10" s="1"/>
  <c r="BH19" i="10" s="1"/>
  <c r="BH20" i="10" s="1"/>
  <c r="BH21" i="10" s="1"/>
  <c r="BH22" i="10" s="1"/>
  <c r="BH23" i="10" s="1"/>
  <c r="BH24" i="10" s="1"/>
  <c r="BH25" i="10" s="1"/>
  <c r="BH26" i="10" s="1"/>
  <c r="BH27" i="10" s="1"/>
  <c r="BH28" i="10" s="1"/>
  <c r="BH29" i="10" s="1"/>
  <c r="BH30" i="10" s="1"/>
  <c r="BH31" i="10" s="1"/>
  <c r="BH32" i="10" s="1"/>
  <c r="BH33" i="10" s="1"/>
  <c r="BH34" i="10" s="1"/>
  <c r="BH35" i="10" s="1"/>
  <c r="BH36" i="10" s="1"/>
  <c r="BH37" i="10" s="1"/>
  <c r="BH38" i="10" s="1"/>
  <c r="BH39" i="10" s="1"/>
  <c r="BH40" i="10" s="1"/>
  <c r="BH41" i="10" s="1"/>
  <c r="BH42" i="10" s="1"/>
  <c r="BH43" i="10" s="1"/>
  <c r="BH44" i="10" s="1"/>
  <c r="BH45" i="10" s="1"/>
  <c r="BH4" i="11" s="1"/>
  <c r="BH5" i="11" s="1"/>
  <c r="BH6" i="11" s="1"/>
  <c r="BH7" i="11" s="1"/>
  <c r="BH8" i="11" s="1"/>
  <c r="BH9" i="11" s="1"/>
  <c r="BH10" i="11" s="1"/>
  <c r="BH11" i="11" s="1"/>
  <c r="BH12" i="11" s="1"/>
  <c r="BH13" i="11" s="1"/>
  <c r="BH14" i="11" s="1"/>
  <c r="BH15" i="11" s="1"/>
  <c r="BH16" i="11" s="1"/>
  <c r="BH17" i="11" s="1"/>
  <c r="BH18" i="11" s="1"/>
  <c r="BH19" i="11" s="1"/>
  <c r="BH20" i="11" s="1"/>
  <c r="BH21" i="11" s="1"/>
  <c r="BH22" i="11" s="1"/>
  <c r="BH23" i="11" s="1"/>
  <c r="BH24" i="11" s="1"/>
  <c r="BH25" i="11" s="1"/>
  <c r="BH26" i="11" s="1"/>
  <c r="BH27" i="11" s="1"/>
  <c r="BH28" i="11" s="1"/>
  <c r="BH29" i="11" s="1"/>
  <c r="BH30" i="11" s="1"/>
  <c r="BH31" i="11" s="1"/>
  <c r="BH32" i="11" s="1"/>
  <c r="BH33" i="11" s="1"/>
  <c r="BH34" i="11" s="1"/>
  <c r="BH35" i="11" s="1"/>
  <c r="BH36" i="11" s="1"/>
  <c r="BH37" i="11" s="1"/>
  <c r="BH38" i="11" s="1"/>
  <c r="BH39" i="11" s="1"/>
  <c r="BH40" i="11" s="1"/>
  <c r="BH41" i="11" s="1"/>
  <c r="BH42" i="11" s="1"/>
  <c r="BH43" i="11" s="1"/>
  <c r="BH44" i="11" s="1"/>
  <c r="BH45" i="11" s="1"/>
  <c r="BH4" i="12" s="1"/>
  <c r="BH5" i="12" s="1"/>
  <c r="BH6" i="12" s="1"/>
  <c r="BH7" i="12" s="1"/>
  <c r="BH8" i="12" s="1"/>
  <c r="BH9" i="12" s="1"/>
  <c r="BH10" i="12" s="1"/>
  <c r="BH11" i="12" s="1"/>
  <c r="BH12" i="12" s="1"/>
  <c r="BH13" i="12" s="1"/>
  <c r="BH14" i="12" s="1"/>
  <c r="BH15" i="12" s="1"/>
  <c r="BH16" i="12" s="1"/>
  <c r="BH17" i="12" s="1"/>
  <c r="BH18" i="12" s="1"/>
  <c r="BH19" i="12" s="1"/>
  <c r="BH20" i="12" s="1"/>
  <c r="BH21" i="12" s="1"/>
  <c r="BH22" i="12" s="1"/>
  <c r="BH23" i="12" s="1"/>
  <c r="BH24" i="12" s="1"/>
  <c r="BH25" i="12" s="1"/>
  <c r="BH26" i="12" s="1"/>
  <c r="BH27" i="12" s="1"/>
  <c r="BH28" i="12" s="1"/>
  <c r="BH29" i="12" s="1"/>
  <c r="BH30" i="12" s="1"/>
  <c r="BH31" i="12" s="1"/>
  <c r="BH32" i="12" s="1"/>
  <c r="BH33" i="12" s="1"/>
  <c r="BH34" i="12" s="1"/>
  <c r="BH35" i="12" s="1"/>
  <c r="BH36" i="12" s="1"/>
  <c r="BH37" i="12" s="1"/>
  <c r="BH38" i="12" s="1"/>
  <c r="BH39" i="12" s="1"/>
  <c r="BH40" i="12" s="1"/>
  <c r="BH41" i="12" s="1"/>
  <c r="BH42" i="12" s="1"/>
  <c r="BH43" i="12" s="1"/>
  <c r="BH44" i="12" s="1"/>
  <c r="BH45" i="12" s="1"/>
  <c r="BH4" i="13" s="1"/>
  <c r="BH5" i="13" s="1"/>
  <c r="BH6" i="13" s="1"/>
  <c r="BH7" i="13" s="1"/>
  <c r="BH8" i="13" s="1"/>
  <c r="BH9" i="13" s="1"/>
  <c r="BH10" i="13" s="1"/>
  <c r="BH11" i="13" s="1"/>
  <c r="BH12" i="13" s="1"/>
  <c r="BH13" i="13" s="1"/>
  <c r="BH14" i="13" s="1"/>
  <c r="BH15" i="13" s="1"/>
  <c r="BH16" i="13" s="1"/>
  <c r="BH17" i="13" s="1"/>
  <c r="BH18" i="13" s="1"/>
  <c r="BH19" i="13" s="1"/>
  <c r="BH20" i="13" s="1"/>
  <c r="BH21" i="13" s="1"/>
  <c r="BH22" i="13" s="1"/>
  <c r="BH23" i="13" s="1"/>
  <c r="BH24" i="13" s="1"/>
  <c r="BH25" i="13" s="1"/>
  <c r="BH26" i="13" s="1"/>
  <c r="BH27" i="13" s="1"/>
  <c r="BH28" i="13" s="1"/>
  <c r="BH29" i="13" s="1"/>
  <c r="BH30" i="13" s="1"/>
  <c r="BH31" i="13" s="1"/>
  <c r="BH32" i="13" s="1"/>
  <c r="BH33" i="13" s="1"/>
  <c r="BH34" i="13" s="1"/>
  <c r="BH35" i="13" s="1"/>
  <c r="BH36" i="13" s="1"/>
  <c r="BH37" i="13" s="1"/>
  <c r="BH38" i="13" s="1"/>
  <c r="BH39" i="13" s="1"/>
  <c r="BH40" i="13" s="1"/>
  <c r="BH41" i="13" s="1"/>
  <c r="BH42" i="13" s="1"/>
  <c r="BH43" i="13" s="1"/>
  <c r="BH44" i="13" s="1"/>
  <c r="BH45" i="13" s="1"/>
  <c r="BH4" i="14" s="1"/>
  <c r="BH5" i="14" s="1"/>
  <c r="BH6" i="14" s="1"/>
  <c r="BH7" i="14" s="1"/>
  <c r="BH8" i="14" s="1"/>
  <c r="BH9" i="14" s="1"/>
  <c r="BH10" i="14" s="1"/>
  <c r="BH11" i="14" s="1"/>
  <c r="BH12" i="14" s="1"/>
  <c r="BH13" i="14" s="1"/>
  <c r="BH14" i="14" s="1"/>
  <c r="BH15" i="14" s="1"/>
  <c r="BH16" i="14" s="1"/>
  <c r="BH17" i="14" s="1"/>
  <c r="BH18" i="14" s="1"/>
  <c r="BH19" i="14" s="1"/>
  <c r="BH20" i="14" s="1"/>
  <c r="BH21" i="14" s="1"/>
  <c r="BH22" i="14" s="1"/>
  <c r="BH23" i="14" s="1"/>
  <c r="BH24" i="14" s="1"/>
  <c r="BH25" i="14" s="1"/>
  <c r="BH26" i="14" s="1"/>
  <c r="BH27" i="14" s="1"/>
  <c r="BH28" i="14" s="1"/>
  <c r="BH29" i="14" s="1"/>
  <c r="BH30" i="14" s="1"/>
  <c r="BH31" i="14" s="1"/>
  <c r="BH32" i="14" s="1"/>
  <c r="BH33" i="14" s="1"/>
  <c r="BH34" i="14" s="1"/>
  <c r="BH35" i="14" s="1"/>
  <c r="BH36" i="14" s="1"/>
  <c r="BH37" i="14" s="1"/>
  <c r="BH38" i="14" s="1"/>
  <c r="BH39" i="14" s="1"/>
  <c r="BH40" i="14" s="1"/>
  <c r="BH41" i="14" s="1"/>
  <c r="BH42" i="14" s="1"/>
  <c r="BH43" i="14" s="1"/>
  <c r="BH44" i="14" s="1"/>
  <c r="BH45" i="14" s="1"/>
  <c r="BH4" i="15" s="1"/>
  <c r="BH5" i="15" s="1"/>
  <c r="BH6" i="15" s="1"/>
  <c r="BH7" i="15" s="1"/>
  <c r="BH8" i="15" s="1"/>
  <c r="BH9" i="15" s="1"/>
  <c r="BH10" i="15" s="1"/>
  <c r="BH11" i="15" s="1"/>
  <c r="BH12" i="15" s="1"/>
  <c r="BH13" i="15" s="1"/>
  <c r="BH14" i="15" s="1"/>
  <c r="BH15" i="15" s="1"/>
  <c r="BH16" i="15" s="1"/>
  <c r="BH17" i="15" s="1"/>
  <c r="BH18" i="15" s="1"/>
  <c r="BH19" i="15" s="1"/>
  <c r="BH20" i="15" s="1"/>
  <c r="BH21" i="15" s="1"/>
  <c r="BH22" i="15" s="1"/>
  <c r="BH23" i="15" s="1"/>
  <c r="BH24" i="15" s="1"/>
  <c r="BH25" i="15" s="1"/>
  <c r="BH26" i="15" s="1"/>
  <c r="BH27" i="15" s="1"/>
  <c r="BH28" i="15" s="1"/>
  <c r="BH29" i="15" s="1"/>
  <c r="BH30" i="15" s="1"/>
  <c r="BH31" i="15" s="1"/>
  <c r="BH32" i="15" s="1"/>
  <c r="BH33" i="15" s="1"/>
  <c r="BH34" i="15" s="1"/>
  <c r="BH35" i="15" s="1"/>
  <c r="BH36" i="15" s="1"/>
  <c r="BH37" i="15" s="1"/>
  <c r="BH38" i="15" s="1"/>
  <c r="BH39" i="15" s="1"/>
  <c r="BH40" i="15" s="1"/>
  <c r="BH41" i="15" s="1"/>
  <c r="BH42" i="15" s="1"/>
  <c r="BH43" i="15" s="1"/>
  <c r="BH44" i="15" s="1"/>
  <c r="BH45" i="15" s="1"/>
  <c r="BH4" i="16" s="1"/>
  <c r="BH5" i="16" s="1"/>
  <c r="BH6" i="16" s="1"/>
  <c r="BH7" i="16" s="1"/>
  <c r="BH8" i="16" s="1"/>
  <c r="BH9" i="16" s="1"/>
  <c r="BH10" i="16" s="1"/>
  <c r="BH11" i="16" s="1"/>
  <c r="BH12" i="16" s="1"/>
  <c r="BH13" i="16" s="1"/>
  <c r="BH14" i="16" s="1"/>
  <c r="BH15" i="16" s="1"/>
  <c r="BH16" i="16" s="1"/>
  <c r="BH17" i="16" s="1"/>
  <c r="BH18" i="16" s="1"/>
  <c r="BH19" i="16" s="1"/>
  <c r="BH20" i="16" s="1"/>
  <c r="BH21" i="16" s="1"/>
  <c r="BH22" i="16" s="1"/>
  <c r="BH23" i="16" s="1"/>
  <c r="BH24" i="16" s="1"/>
  <c r="BH25" i="16" s="1"/>
  <c r="BH26" i="16" s="1"/>
  <c r="BH27" i="16" s="1"/>
  <c r="BH28" i="16" s="1"/>
  <c r="BH29" i="16" s="1"/>
  <c r="BH30" i="16" s="1"/>
  <c r="BH31" i="16" s="1"/>
  <c r="BH32" i="16" s="1"/>
  <c r="BH33" i="16" s="1"/>
  <c r="BH34" i="16" s="1"/>
  <c r="BH35" i="16" s="1"/>
  <c r="BH36" i="16" s="1"/>
  <c r="BH37" i="16" s="1"/>
  <c r="BH38" i="16" s="1"/>
  <c r="BH39" i="16" s="1"/>
  <c r="BH40" i="16" s="1"/>
  <c r="BH41" i="16" s="1"/>
  <c r="BH42" i="16" s="1"/>
  <c r="BH43" i="16" s="1"/>
  <c r="BH44" i="16" s="1"/>
  <c r="BH45" i="16" s="1"/>
  <c r="BH4" i="17" s="1"/>
  <c r="BH5" i="17" s="1"/>
  <c r="BH6" i="17" s="1"/>
  <c r="BH7" i="17" s="1"/>
  <c r="BH8" i="17" s="1"/>
  <c r="BH9" i="17" s="1"/>
  <c r="BH10" i="17" s="1"/>
  <c r="BH11" i="17" s="1"/>
  <c r="BH12" i="17" s="1"/>
  <c r="BH13" i="17" s="1"/>
  <c r="BH14" i="17" s="1"/>
  <c r="BH15" i="17" s="1"/>
  <c r="BH16" i="17" s="1"/>
  <c r="BH17" i="17" s="1"/>
  <c r="BH18" i="17" s="1"/>
  <c r="BH19" i="17" s="1"/>
  <c r="BH20" i="17" s="1"/>
  <c r="BH21" i="17" s="1"/>
  <c r="BH22" i="17" s="1"/>
  <c r="BH23" i="17" s="1"/>
  <c r="BH24" i="17" s="1"/>
  <c r="BH25" i="17" s="1"/>
  <c r="BH26" i="17" s="1"/>
  <c r="BH27" i="17" s="1"/>
  <c r="BH28" i="17" s="1"/>
  <c r="BH29" i="17" s="1"/>
  <c r="BH30" i="17" s="1"/>
  <c r="BH31" i="17" s="1"/>
  <c r="BH32" i="17" s="1"/>
  <c r="BH33" i="17" s="1"/>
  <c r="BH34" i="17" s="1"/>
  <c r="BH35" i="17" s="1"/>
  <c r="BH36" i="17" s="1"/>
  <c r="BH37" i="17" s="1"/>
  <c r="BH38" i="17" s="1"/>
  <c r="BH39" i="17" s="1"/>
  <c r="BH40" i="17" s="1"/>
  <c r="BH41" i="17" s="1"/>
  <c r="BH42" i="17" s="1"/>
  <c r="BH43" i="17" s="1"/>
  <c r="BH44" i="17" s="1"/>
  <c r="BH45" i="17" s="1"/>
  <c r="BH4" i="18" s="1"/>
  <c r="BH5" i="18" s="1"/>
  <c r="BH6" i="18" s="1"/>
  <c r="BH7" i="18" s="1"/>
  <c r="BH8" i="18" s="1"/>
  <c r="BH9" i="18" s="1"/>
  <c r="BH10" i="18" s="1"/>
  <c r="BH11" i="18" s="1"/>
  <c r="BH12" i="18" s="1"/>
  <c r="BH13" i="18" s="1"/>
  <c r="BH14" i="18" s="1"/>
  <c r="BH15" i="18" s="1"/>
  <c r="BH16" i="18" s="1"/>
  <c r="BH17" i="18" s="1"/>
  <c r="BH18" i="18" s="1"/>
  <c r="BH19" i="18" s="1"/>
  <c r="BH20" i="18" s="1"/>
  <c r="BH21" i="18" s="1"/>
  <c r="BH22" i="18" s="1"/>
  <c r="BH23" i="18" s="1"/>
  <c r="BH24" i="18" s="1"/>
  <c r="BH25" i="18" s="1"/>
  <c r="BH26" i="18" s="1"/>
  <c r="BH27" i="18" s="1"/>
  <c r="BH28" i="18" s="1"/>
  <c r="BH29" i="18" s="1"/>
  <c r="BH30" i="18" s="1"/>
  <c r="BH31" i="18" s="1"/>
  <c r="BH32" i="18" s="1"/>
  <c r="BH33" i="18" s="1"/>
  <c r="BH34" i="18" s="1"/>
  <c r="BH35" i="18" s="1"/>
  <c r="BH36" i="18" s="1"/>
  <c r="BH37" i="18" s="1"/>
  <c r="BH38" i="18" s="1"/>
  <c r="BH39" i="18" s="1"/>
  <c r="BH40" i="18" s="1"/>
  <c r="BH41" i="18" s="1"/>
  <c r="BH42" i="18" s="1"/>
  <c r="BH43" i="18" s="1"/>
  <c r="BH44" i="18" s="1"/>
  <c r="BH45" i="18" s="1"/>
  <c r="BH4" i="19" s="1"/>
  <c r="BH5" i="19" s="1"/>
  <c r="BH6" i="19" s="1"/>
  <c r="BH7" i="19" s="1"/>
  <c r="BH8" i="19" s="1"/>
  <c r="BH9" i="19" s="1"/>
  <c r="BH10" i="19" s="1"/>
  <c r="BH11" i="19" s="1"/>
  <c r="BH12" i="19" s="1"/>
  <c r="BH13" i="19" s="1"/>
  <c r="BH14" i="19" s="1"/>
  <c r="BH15" i="19" s="1"/>
  <c r="BH16" i="19" s="1"/>
  <c r="BH17" i="19" s="1"/>
  <c r="BH18" i="19" s="1"/>
  <c r="BH19" i="19" s="1"/>
  <c r="BH20" i="19" s="1"/>
  <c r="BH21" i="19" s="1"/>
  <c r="BH22" i="19" s="1"/>
  <c r="BH23" i="19" s="1"/>
  <c r="BH24" i="19" s="1"/>
  <c r="BH25" i="19" s="1"/>
  <c r="BH26" i="19" s="1"/>
  <c r="BH27" i="19" s="1"/>
  <c r="BH28" i="19" s="1"/>
  <c r="BH29" i="19" s="1"/>
  <c r="BH30" i="19" s="1"/>
  <c r="BH31" i="19" s="1"/>
  <c r="BH32" i="19" s="1"/>
  <c r="BH33" i="19" s="1"/>
  <c r="BH34" i="19" s="1"/>
  <c r="BH35" i="19" s="1"/>
  <c r="BH36" i="19" s="1"/>
  <c r="BH37" i="19" s="1"/>
  <c r="BH38" i="19" s="1"/>
  <c r="BH39" i="19" s="1"/>
  <c r="BH40" i="19" s="1"/>
  <c r="BH41" i="19" s="1"/>
  <c r="BH42" i="19" s="1"/>
  <c r="BH43" i="19" s="1"/>
  <c r="BH44" i="19" s="1"/>
  <c r="BH45" i="19" s="1"/>
  <c r="BH4" i="20" s="1"/>
  <c r="BH5" i="20" s="1"/>
  <c r="BH6" i="20" s="1"/>
  <c r="BH7" i="20" s="1"/>
  <c r="BH8" i="20" s="1"/>
  <c r="BH9" i="20" s="1"/>
  <c r="BH10" i="20" s="1"/>
  <c r="BH11" i="20" s="1"/>
  <c r="BH12" i="20" s="1"/>
  <c r="BH13" i="20" s="1"/>
  <c r="BH14" i="20" s="1"/>
  <c r="BH15" i="20" s="1"/>
  <c r="BH16" i="20" s="1"/>
  <c r="BH17" i="20" s="1"/>
  <c r="BH18" i="20" s="1"/>
  <c r="BH19" i="20" s="1"/>
  <c r="BH20" i="20" s="1"/>
  <c r="BH21" i="20" s="1"/>
  <c r="BH22" i="20" s="1"/>
  <c r="BH23" i="20" s="1"/>
  <c r="BH24" i="20" s="1"/>
  <c r="BH25" i="20" s="1"/>
  <c r="BH26" i="20" s="1"/>
  <c r="BH27" i="20" s="1"/>
  <c r="BH28" i="20" s="1"/>
  <c r="BH29" i="20" s="1"/>
  <c r="BH30" i="20" s="1"/>
  <c r="BH31" i="20" s="1"/>
  <c r="BH32" i="20" s="1"/>
  <c r="BH33" i="20" s="1"/>
  <c r="BH34" i="20" s="1"/>
  <c r="BH35" i="20" s="1"/>
  <c r="BH36" i="20" s="1"/>
  <c r="BH37" i="20" s="1"/>
  <c r="BH38" i="20" s="1"/>
  <c r="BH39" i="20" s="1"/>
  <c r="BH40" i="20" s="1"/>
  <c r="BH41" i="20" s="1"/>
  <c r="BH42" i="20" s="1"/>
  <c r="BH43" i="20" s="1"/>
  <c r="BH44" i="20" s="1"/>
  <c r="BH45" i="20" s="1"/>
  <c r="BH4" i="21" s="1"/>
  <c r="BH5" i="21" s="1"/>
  <c r="BH6" i="21" s="1"/>
  <c r="BH7" i="21" s="1"/>
  <c r="BH8" i="21" s="1"/>
  <c r="BH9" i="21" s="1"/>
  <c r="BH10" i="21" s="1"/>
  <c r="BH11" i="21" s="1"/>
  <c r="BH12" i="21" s="1"/>
  <c r="BH13" i="21" s="1"/>
  <c r="BH14" i="21" s="1"/>
  <c r="BH15" i="21" s="1"/>
  <c r="BH16" i="21" s="1"/>
  <c r="BH17" i="21" s="1"/>
  <c r="BH18" i="21" s="1"/>
  <c r="BH19" i="21" s="1"/>
  <c r="BH20" i="21" s="1"/>
  <c r="BH21" i="21" s="1"/>
  <c r="BH22" i="21" s="1"/>
  <c r="BH23" i="21" s="1"/>
  <c r="BH24" i="21" s="1"/>
  <c r="BH25" i="21" s="1"/>
  <c r="BH26" i="21" s="1"/>
  <c r="BH27" i="21" s="1"/>
  <c r="BH28" i="21" s="1"/>
  <c r="BH29" i="21" s="1"/>
  <c r="BH30" i="21" s="1"/>
  <c r="BH31" i="21" s="1"/>
  <c r="BH32" i="21" s="1"/>
  <c r="BH33" i="21" s="1"/>
  <c r="BH34" i="21" s="1"/>
  <c r="BH35" i="21" s="1"/>
  <c r="BH36" i="21" s="1"/>
  <c r="BH37" i="21" s="1"/>
  <c r="BH38" i="21" s="1"/>
  <c r="BH39" i="21" s="1"/>
  <c r="BH40" i="21" s="1"/>
  <c r="BH41" i="21" s="1"/>
  <c r="BH42" i="21" s="1"/>
  <c r="BH43" i="21" s="1"/>
  <c r="BH44" i="21" s="1"/>
  <c r="BH45" i="21" s="1"/>
  <c r="BH4" i="22" s="1"/>
  <c r="BH5" i="22" s="1"/>
  <c r="BH6" i="22" s="1"/>
  <c r="BH7" i="22" s="1"/>
  <c r="BH8" i="22" s="1"/>
  <c r="BH9" i="22" s="1"/>
  <c r="BH10" i="22" s="1"/>
  <c r="BH11" i="22" s="1"/>
  <c r="BH12" i="22" s="1"/>
  <c r="BH13" i="22" s="1"/>
  <c r="BH14" i="22" s="1"/>
  <c r="BH15" i="22" s="1"/>
  <c r="BH16" i="22" s="1"/>
  <c r="BH17" i="22" s="1"/>
  <c r="BH18" i="22" s="1"/>
  <c r="BH19" i="22" s="1"/>
  <c r="BH20" i="22" s="1"/>
  <c r="BH21" i="22" s="1"/>
  <c r="BH22" i="22" s="1"/>
  <c r="BH23" i="22" s="1"/>
  <c r="BH24" i="22" s="1"/>
  <c r="BH25" i="22" s="1"/>
  <c r="BH26" i="22" s="1"/>
  <c r="BH27" i="22" s="1"/>
  <c r="BH28" i="22" s="1"/>
  <c r="BH29" i="22" s="1"/>
  <c r="BH30" i="22" s="1"/>
  <c r="BH31" i="22" s="1"/>
  <c r="BH32" i="22" s="1"/>
  <c r="BH33" i="22" s="1"/>
  <c r="BH34" i="22" s="1"/>
  <c r="BH35" i="22" s="1"/>
  <c r="BH36" i="22" s="1"/>
  <c r="BH37" i="22" s="1"/>
  <c r="BH38" i="22" s="1"/>
  <c r="BH39" i="22" s="1"/>
  <c r="BH40" i="22" s="1"/>
  <c r="BH41" i="22" s="1"/>
  <c r="BH42" i="22" s="1"/>
  <c r="BH43" i="22" s="1"/>
  <c r="BH44" i="22" s="1"/>
  <c r="BH45" i="22" s="1"/>
  <c r="AQ4" i="10"/>
  <c r="AQ5" i="10" s="1"/>
  <c r="AQ6" i="10" s="1"/>
  <c r="AQ7" i="10" s="1"/>
  <c r="AQ8" i="10" s="1"/>
  <c r="AQ9" i="10" s="1"/>
  <c r="AQ10" i="10" s="1"/>
  <c r="AQ11" i="10" s="1"/>
  <c r="AQ12" i="10" s="1"/>
  <c r="AQ13" i="10" s="1"/>
  <c r="AQ14" i="10" s="1"/>
  <c r="AQ15" i="10" s="1"/>
  <c r="AQ16" i="10" s="1"/>
  <c r="AQ17" i="10" s="1"/>
  <c r="AQ18" i="10" s="1"/>
  <c r="AQ19" i="10" s="1"/>
  <c r="AQ20" i="10" s="1"/>
  <c r="AQ21" i="10" s="1"/>
  <c r="AQ22" i="10" s="1"/>
  <c r="AQ23" i="10" s="1"/>
  <c r="AQ24" i="10" s="1"/>
  <c r="AQ25" i="10" s="1"/>
  <c r="AQ26" i="10" s="1"/>
  <c r="AQ27" i="10" s="1"/>
  <c r="AQ28" i="10" s="1"/>
  <c r="AQ29" i="10" s="1"/>
  <c r="AQ30" i="10" s="1"/>
  <c r="AQ31" i="10" s="1"/>
  <c r="AQ32" i="10" s="1"/>
  <c r="AQ33" i="10" s="1"/>
  <c r="AQ34" i="10" s="1"/>
  <c r="AQ35" i="10" s="1"/>
  <c r="AQ36" i="10" s="1"/>
  <c r="AQ37" i="10" s="1"/>
  <c r="AQ38" i="10" s="1"/>
  <c r="AQ39" i="10" s="1"/>
  <c r="AQ40" i="10" s="1"/>
  <c r="AQ41" i="10" s="1"/>
  <c r="AQ42" i="10" s="1"/>
  <c r="AQ43" i="10" s="1"/>
  <c r="AQ44" i="10" s="1"/>
  <c r="AQ45" i="10" s="1"/>
  <c r="AQ4" i="11" s="1"/>
  <c r="AQ5" i="11" s="1"/>
  <c r="AQ6" i="11" s="1"/>
  <c r="AQ7" i="11" s="1"/>
  <c r="AQ8" i="11" s="1"/>
  <c r="AQ9" i="11" s="1"/>
  <c r="AQ10" i="11" s="1"/>
  <c r="AQ11" i="11" s="1"/>
  <c r="AQ12" i="11" s="1"/>
  <c r="AQ13" i="11" s="1"/>
  <c r="AQ14" i="11" s="1"/>
  <c r="AQ15" i="11" s="1"/>
  <c r="AQ16" i="11" s="1"/>
  <c r="AQ17" i="11" s="1"/>
  <c r="AQ18" i="11" s="1"/>
  <c r="AQ19" i="11" s="1"/>
  <c r="AQ20" i="11" s="1"/>
  <c r="AQ21" i="11" s="1"/>
  <c r="AQ22" i="11" s="1"/>
  <c r="AQ23" i="11" s="1"/>
  <c r="AQ24" i="11" s="1"/>
  <c r="AQ25" i="11" s="1"/>
  <c r="AQ26" i="11" s="1"/>
  <c r="AQ27" i="11" s="1"/>
  <c r="AQ28" i="11" s="1"/>
  <c r="AQ29" i="11" s="1"/>
  <c r="AQ30" i="11" s="1"/>
  <c r="AQ31" i="11" s="1"/>
  <c r="AQ32" i="11" s="1"/>
  <c r="AQ33" i="11" s="1"/>
  <c r="AQ34" i="11" s="1"/>
  <c r="AQ35" i="11" s="1"/>
  <c r="AQ36" i="11" s="1"/>
  <c r="AQ37" i="11" s="1"/>
  <c r="AQ38" i="11" s="1"/>
  <c r="AQ39" i="11" s="1"/>
  <c r="AQ40" i="11" s="1"/>
  <c r="AQ41" i="11" s="1"/>
  <c r="AQ42" i="11" s="1"/>
  <c r="AQ43" i="11" s="1"/>
  <c r="AQ44" i="11" s="1"/>
  <c r="AQ45" i="11" s="1"/>
  <c r="AQ4" i="12" s="1"/>
  <c r="AQ5" i="12" s="1"/>
  <c r="AQ6" i="12" s="1"/>
  <c r="AQ7" i="12" s="1"/>
  <c r="AQ8" i="12" s="1"/>
  <c r="AQ9" i="12" s="1"/>
  <c r="AQ10" i="12" s="1"/>
  <c r="AQ11" i="12" s="1"/>
  <c r="AQ12" i="12" s="1"/>
  <c r="AQ13" i="12" s="1"/>
  <c r="AQ14" i="12" s="1"/>
  <c r="AQ15" i="12" s="1"/>
  <c r="AQ16" i="12" s="1"/>
  <c r="AQ17" i="12" s="1"/>
  <c r="AQ18" i="12" s="1"/>
  <c r="AQ19" i="12" s="1"/>
  <c r="AQ20" i="12" s="1"/>
  <c r="AQ21" i="12" s="1"/>
  <c r="AQ22" i="12" s="1"/>
  <c r="AQ23" i="12" s="1"/>
  <c r="AQ24" i="12" s="1"/>
  <c r="AQ25" i="12" s="1"/>
  <c r="AQ26" i="12" s="1"/>
  <c r="AQ27" i="12" s="1"/>
  <c r="AQ28" i="12" s="1"/>
  <c r="AQ29" i="12" s="1"/>
  <c r="AQ30" i="12" s="1"/>
  <c r="AQ31" i="12" s="1"/>
  <c r="AQ32" i="12" s="1"/>
  <c r="AQ33" i="12" s="1"/>
  <c r="AQ34" i="12" s="1"/>
  <c r="AQ35" i="12" s="1"/>
  <c r="AQ36" i="12" s="1"/>
  <c r="AQ37" i="12" s="1"/>
  <c r="AQ38" i="12" s="1"/>
  <c r="AQ39" i="12" s="1"/>
  <c r="AQ40" i="12" s="1"/>
  <c r="AQ41" i="12" s="1"/>
  <c r="AQ42" i="12" s="1"/>
  <c r="AQ43" i="12" s="1"/>
  <c r="AQ44" i="12" s="1"/>
  <c r="AQ45" i="12" s="1"/>
  <c r="AQ4" i="13" s="1"/>
  <c r="AQ5" i="13" s="1"/>
  <c r="AQ6" i="13" s="1"/>
  <c r="AQ7" i="13" s="1"/>
  <c r="AQ8" i="13" s="1"/>
  <c r="AQ9" i="13" s="1"/>
  <c r="AQ10" i="13" s="1"/>
  <c r="AQ11" i="13" s="1"/>
  <c r="AQ12" i="13" s="1"/>
  <c r="AQ13" i="13" s="1"/>
  <c r="AQ14" i="13" s="1"/>
  <c r="AQ15" i="13" s="1"/>
  <c r="AQ16" i="13" s="1"/>
  <c r="AQ17" i="13" s="1"/>
  <c r="AQ18" i="13" s="1"/>
  <c r="AQ19" i="13" s="1"/>
  <c r="AQ20" i="13" s="1"/>
  <c r="AQ21" i="13" s="1"/>
  <c r="AQ22" i="13" s="1"/>
  <c r="AQ23" i="13" s="1"/>
  <c r="AQ24" i="13" s="1"/>
  <c r="AQ25" i="13" s="1"/>
  <c r="AQ26" i="13" s="1"/>
  <c r="AQ27" i="13" s="1"/>
  <c r="AQ28" i="13" s="1"/>
  <c r="AQ29" i="13" s="1"/>
  <c r="AQ30" i="13" s="1"/>
  <c r="AQ31" i="13" s="1"/>
  <c r="AQ32" i="13" s="1"/>
  <c r="AQ33" i="13" s="1"/>
  <c r="AQ34" i="13" s="1"/>
  <c r="AQ35" i="13" s="1"/>
  <c r="AQ36" i="13" s="1"/>
  <c r="AQ37" i="13" s="1"/>
  <c r="AQ38" i="13" s="1"/>
  <c r="AQ39" i="13" s="1"/>
  <c r="AQ40" i="13" s="1"/>
  <c r="AQ41" i="13" s="1"/>
  <c r="AQ42" i="13" s="1"/>
  <c r="AQ43" i="13" s="1"/>
  <c r="AQ44" i="13" s="1"/>
  <c r="AQ45" i="13" s="1"/>
  <c r="AQ4" i="14" s="1"/>
  <c r="AQ5" i="14" s="1"/>
  <c r="AQ6" i="14" s="1"/>
  <c r="AQ7" i="14" s="1"/>
  <c r="AQ8" i="14" s="1"/>
  <c r="AQ9" i="14" s="1"/>
  <c r="AQ10" i="14" s="1"/>
  <c r="AQ11" i="14" s="1"/>
  <c r="AQ12" i="14" s="1"/>
  <c r="AQ13" i="14" s="1"/>
  <c r="AQ14" i="14" s="1"/>
  <c r="AQ15" i="14" s="1"/>
  <c r="AQ16" i="14" s="1"/>
  <c r="AQ17" i="14" s="1"/>
  <c r="AQ18" i="14" s="1"/>
  <c r="AQ19" i="14" s="1"/>
  <c r="AQ20" i="14" s="1"/>
  <c r="AQ21" i="14" s="1"/>
  <c r="AQ22" i="14" s="1"/>
  <c r="AQ23" i="14" s="1"/>
  <c r="AQ24" i="14" s="1"/>
  <c r="AQ25" i="14" s="1"/>
  <c r="AQ26" i="14" s="1"/>
  <c r="AQ27" i="14" s="1"/>
  <c r="AQ28" i="14" s="1"/>
  <c r="AQ29" i="14" s="1"/>
  <c r="AQ30" i="14" s="1"/>
  <c r="AQ31" i="14" s="1"/>
  <c r="AQ32" i="14" s="1"/>
  <c r="AQ33" i="14" s="1"/>
  <c r="AQ34" i="14" s="1"/>
  <c r="AQ35" i="14" s="1"/>
  <c r="AQ36" i="14" s="1"/>
  <c r="AQ37" i="14" s="1"/>
  <c r="AQ38" i="14" s="1"/>
  <c r="AQ39" i="14" s="1"/>
  <c r="AQ40" i="14" s="1"/>
  <c r="AQ41" i="14" s="1"/>
  <c r="AQ42" i="14" s="1"/>
  <c r="AQ43" i="14" s="1"/>
  <c r="AQ44" i="14" s="1"/>
  <c r="AQ45" i="14" s="1"/>
  <c r="AQ4" i="15" s="1"/>
  <c r="AQ5" i="15" s="1"/>
  <c r="AQ6" i="15" s="1"/>
  <c r="AQ7" i="15" s="1"/>
  <c r="AQ8" i="15" s="1"/>
  <c r="AQ9" i="15" s="1"/>
  <c r="AQ10" i="15" s="1"/>
  <c r="AQ11" i="15" s="1"/>
  <c r="AQ12" i="15" s="1"/>
  <c r="AQ13" i="15" s="1"/>
  <c r="AQ14" i="15" s="1"/>
  <c r="AQ15" i="15" s="1"/>
  <c r="AQ16" i="15" s="1"/>
  <c r="AQ17" i="15" s="1"/>
  <c r="AQ18" i="15" s="1"/>
  <c r="AQ19" i="15" s="1"/>
  <c r="AQ20" i="15" s="1"/>
  <c r="AQ21" i="15" s="1"/>
  <c r="AQ22" i="15" s="1"/>
  <c r="AQ23" i="15" s="1"/>
  <c r="AQ24" i="15" s="1"/>
  <c r="AQ25" i="15" s="1"/>
  <c r="AQ26" i="15" s="1"/>
  <c r="AQ27" i="15" s="1"/>
  <c r="AQ28" i="15" s="1"/>
  <c r="AQ29" i="15" s="1"/>
  <c r="AQ30" i="15" s="1"/>
  <c r="AQ31" i="15" s="1"/>
  <c r="AQ32" i="15" s="1"/>
  <c r="AQ33" i="15" s="1"/>
  <c r="AQ34" i="15" s="1"/>
  <c r="AQ35" i="15" s="1"/>
  <c r="AQ36" i="15" s="1"/>
  <c r="AQ37" i="15" s="1"/>
  <c r="AQ38" i="15" s="1"/>
  <c r="AQ39" i="15" s="1"/>
  <c r="AQ40" i="15" s="1"/>
  <c r="AQ41" i="15" s="1"/>
  <c r="AQ42" i="15" s="1"/>
  <c r="AQ43" i="15" s="1"/>
  <c r="AQ44" i="15" s="1"/>
  <c r="AQ45" i="15" s="1"/>
  <c r="AQ4" i="16" s="1"/>
  <c r="AQ5" i="16" s="1"/>
  <c r="AQ6" i="16" s="1"/>
  <c r="AQ7" i="16" s="1"/>
  <c r="AQ8" i="16" s="1"/>
  <c r="AQ9" i="16" s="1"/>
  <c r="AQ10" i="16" s="1"/>
  <c r="AQ11" i="16" s="1"/>
  <c r="AQ12" i="16" s="1"/>
  <c r="AQ13" i="16" s="1"/>
  <c r="AQ14" i="16" s="1"/>
  <c r="AQ15" i="16" s="1"/>
  <c r="AQ16" i="16" s="1"/>
  <c r="AQ17" i="16" s="1"/>
  <c r="AQ18" i="16" s="1"/>
  <c r="AQ19" i="16" s="1"/>
  <c r="AQ20" i="16" s="1"/>
  <c r="AQ21" i="16" s="1"/>
  <c r="AQ22" i="16" s="1"/>
  <c r="AQ23" i="16" s="1"/>
  <c r="AQ24" i="16" s="1"/>
  <c r="AQ25" i="16" s="1"/>
  <c r="AQ26" i="16" s="1"/>
  <c r="AQ27" i="16" s="1"/>
  <c r="AQ28" i="16" s="1"/>
  <c r="AQ29" i="16" s="1"/>
  <c r="AQ30" i="16" s="1"/>
  <c r="AQ31" i="16" s="1"/>
  <c r="AQ32" i="16" s="1"/>
  <c r="AQ33" i="16" s="1"/>
  <c r="AQ34" i="16" s="1"/>
  <c r="AQ35" i="16" s="1"/>
  <c r="AQ36" i="16" s="1"/>
  <c r="AQ37" i="16" s="1"/>
  <c r="AQ38" i="16" s="1"/>
  <c r="AQ39" i="16" s="1"/>
  <c r="AQ40" i="16" s="1"/>
  <c r="AQ41" i="16" s="1"/>
  <c r="AQ42" i="16" s="1"/>
  <c r="AQ43" i="16" s="1"/>
  <c r="AQ44" i="16" s="1"/>
  <c r="AQ45" i="16" s="1"/>
  <c r="AQ4" i="17" s="1"/>
  <c r="AQ5" i="17" s="1"/>
  <c r="AQ6" i="17" s="1"/>
  <c r="AQ7" i="17" s="1"/>
  <c r="AQ8" i="17" s="1"/>
  <c r="AQ9" i="17" s="1"/>
  <c r="AQ10" i="17" s="1"/>
  <c r="AQ11" i="17" s="1"/>
  <c r="AQ12" i="17" s="1"/>
  <c r="AQ13" i="17" s="1"/>
  <c r="AQ14" i="17" s="1"/>
  <c r="AQ15" i="17" s="1"/>
  <c r="AQ16" i="17" s="1"/>
  <c r="AQ17" i="17" s="1"/>
  <c r="AQ18" i="17" s="1"/>
  <c r="AQ19" i="17" s="1"/>
  <c r="AQ20" i="17" s="1"/>
  <c r="AQ21" i="17" s="1"/>
  <c r="AQ22" i="17" s="1"/>
  <c r="AQ23" i="17" s="1"/>
  <c r="AQ24" i="17" s="1"/>
  <c r="AQ25" i="17" s="1"/>
  <c r="AQ26" i="17" s="1"/>
  <c r="AQ27" i="17" s="1"/>
  <c r="AQ28" i="17" s="1"/>
  <c r="AQ29" i="17" s="1"/>
  <c r="AQ30" i="17" s="1"/>
  <c r="AQ31" i="17" s="1"/>
  <c r="AQ32" i="17" s="1"/>
  <c r="AQ33" i="17" s="1"/>
  <c r="AQ34" i="17" s="1"/>
  <c r="AQ35" i="17" s="1"/>
  <c r="AQ36" i="17" s="1"/>
  <c r="AQ37" i="17" s="1"/>
  <c r="AQ38" i="17" s="1"/>
  <c r="AQ39" i="17" s="1"/>
  <c r="AQ40" i="17" s="1"/>
  <c r="AQ41" i="17" s="1"/>
  <c r="AQ42" i="17" s="1"/>
  <c r="AQ43" i="17" s="1"/>
  <c r="AQ44" i="17" s="1"/>
  <c r="AQ45" i="17" s="1"/>
  <c r="AQ4" i="18" s="1"/>
  <c r="AQ5" i="18" s="1"/>
  <c r="AQ6" i="18" s="1"/>
  <c r="AQ7" i="18" s="1"/>
  <c r="AQ8" i="18" s="1"/>
  <c r="AQ9" i="18" s="1"/>
  <c r="AQ10" i="18" s="1"/>
  <c r="AQ11" i="18" s="1"/>
  <c r="AQ12" i="18" s="1"/>
  <c r="AQ13" i="18" s="1"/>
  <c r="AQ14" i="18" s="1"/>
  <c r="AQ15" i="18" s="1"/>
  <c r="AQ16" i="18" s="1"/>
  <c r="AQ17" i="18" s="1"/>
  <c r="AQ18" i="18" s="1"/>
  <c r="AQ19" i="18" s="1"/>
  <c r="AQ20" i="18" s="1"/>
  <c r="AQ21" i="18" s="1"/>
  <c r="AQ22" i="18" s="1"/>
  <c r="AQ23" i="18" s="1"/>
  <c r="AQ24" i="18" s="1"/>
  <c r="AQ25" i="18" s="1"/>
  <c r="AQ26" i="18" s="1"/>
  <c r="AQ27" i="18" s="1"/>
  <c r="AQ28" i="18" s="1"/>
  <c r="AQ29" i="18" s="1"/>
  <c r="AQ30" i="18" s="1"/>
  <c r="AQ31" i="18" s="1"/>
  <c r="AQ32" i="18" s="1"/>
  <c r="AQ33" i="18" s="1"/>
  <c r="AQ34" i="18" s="1"/>
  <c r="AQ35" i="18" s="1"/>
  <c r="AQ36" i="18" s="1"/>
  <c r="AQ37" i="18" s="1"/>
  <c r="AQ38" i="18" s="1"/>
  <c r="AQ39" i="18" s="1"/>
  <c r="AQ40" i="18" s="1"/>
  <c r="AQ41" i="18" s="1"/>
  <c r="AQ42" i="18" s="1"/>
  <c r="AQ43" i="18" s="1"/>
  <c r="AQ44" i="18" s="1"/>
  <c r="AQ45" i="18" s="1"/>
  <c r="AQ4" i="19" s="1"/>
  <c r="AQ5" i="19" s="1"/>
  <c r="AQ6" i="19" s="1"/>
  <c r="AQ7" i="19" s="1"/>
  <c r="AQ8" i="19" s="1"/>
  <c r="AQ9" i="19" s="1"/>
  <c r="AQ10" i="19" s="1"/>
  <c r="AQ11" i="19" s="1"/>
  <c r="AQ12" i="19" s="1"/>
  <c r="AQ13" i="19" s="1"/>
  <c r="AQ14" i="19" s="1"/>
  <c r="AQ15" i="19" s="1"/>
  <c r="AQ16" i="19" s="1"/>
  <c r="AQ17" i="19" s="1"/>
  <c r="AQ18" i="19" s="1"/>
  <c r="AQ19" i="19" s="1"/>
  <c r="AQ20" i="19" s="1"/>
  <c r="AQ21" i="19" s="1"/>
  <c r="AQ22" i="19" s="1"/>
  <c r="AQ23" i="19" s="1"/>
  <c r="AQ24" i="19" s="1"/>
  <c r="AQ25" i="19" s="1"/>
  <c r="AQ26" i="19" s="1"/>
  <c r="AQ27" i="19" s="1"/>
  <c r="AQ28" i="19" s="1"/>
  <c r="AQ29" i="19" s="1"/>
  <c r="AQ30" i="19" s="1"/>
  <c r="AQ31" i="19" s="1"/>
  <c r="AQ32" i="19" s="1"/>
  <c r="AQ33" i="19" s="1"/>
  <c r="AQ34" i="19" s="1"/>
  <c r="AQ35" i="19" s="1"/>
  <c r="AQ36" i="19" s="1"/>
  <c r="AQ37" i="19" s="1"/>
  <c r="AQ38" i="19" s="1"/>
  <c r="AQ39" i="19" s="1"/>
  <c r="AQ40" i="19" s="1"/>
  <c r="AQ41" i="19" s="1"/>
  <c r="AQ42" i="19" s="1"/>
  <c r="AQ43" i="19" s="1"/>
  <c r="AQ44" i="19" s="1"/>
  <c r="AQ45" i="19" s="1"/>
  <c r="AQ4" i="20" s="1"/>
  <c r="AQ5" i="20" s="1"/>
  <c r="AQ6" i="20" s="1"/>
  <c r="AQ7" i="20" s="1"/>
  <c r="AQ8" i="20" s="1"/>
  <c r="AQ9" i="20" s="1"/>
  <c r="AQ10" i="20" s="1"/>
  <c r="AQ11" i="20" s="1"/>
  <c r="AQ12" i="20" s="1"/>
  <c r="AQ13" i="20" s="1"/>
  <c r="AQ14" i="20" s="1"/>
  <c r="AQ15" i="20" s="1"/>
  <c r="AQ16" i="20" s="1"/>
  <c r="AQ17" i="20" s="1"/>
  <c r="AQ18" i="20" s="1"/>
  <c r="AQ19" i="20" s="1"/>
  <c r="AQ20" i="20" s="1"/>
  <c r="AQ21" i="20" s="1"/>
  <c r="AQ22" i="20" s="1"/>
  <c r="AQ23" i="20" s="1"/>
  <c r="AQ24" i="20" s="1"/>
  <c r="AQ25" i="20" s="1"/>
  <c r="AQ26" i="20" s="1"/>
  <c r="AQ27" i="20" s="1"/>
  <c r="AQ28" i="20" s="1"/>
  <c r="AQ29" i="20" s="1"/>
  <c r="AQ30" i="20" s="1"/>
  <c r="AQ31" i="20" s="1"/>
  <c r="AQ32" i="20" s="1"/>
  <c r="AQ33" i="20" s="1"/>
  <c r="AQ34" i="20" s="1"/>
  <c r="AQ35" i="20" s="1"/>
  <c r="AQ36" i="20" s="1"/>
  <c r="AQ37" i="20" s="1"/>
  <c r="AQ38" i="20" s="1"/>
  <c r="AQ39" i="20" s="1"/>
  <c r="AQ40" i="20" s="1"/>
  <c r="AQ41" i="20" s="1"/>
  <c r="AQ42" i="20" s="1"/>
  <c r="AQ43" i="20" s="1"/>
  <c r="AQ44" i="20" s="1"/>
  <c r="AQ45" i="20" s="1"/>
  <c r="AQ4" i="21" s="1"/>
  <c r="AQ5" i="21" s="1"/>
  <c r="AQ6" i="21" s="1"/>
  <c r="AQ7" i="21" s="1"/>
  <c r="AQ8" i="21" s="1"/>
  <c r="AQ9" i="21" s="1"/>
  <c r="AQ10" i="21" s="1"/>
  <c r="AQ11" i="21" s="1"/>
  <c r="AQ12" i="21" s="1"/>
  <c r="AQ13" i="21" s="1"/>
  <c r="AQ14" i="21" s="1"/>
  <c r="AQ15" i="21" s="1"/>
  <c r="AQ16" i="21" s="1"/>
  <c r="AQ17" i="21" s="1"/>
  <c r="AQ18" i="21" s="1"/>
  <c r="AQ19" i="21" s="1"/>
  <c r="AQ20" i="21" s="1"/>
  <c r="AQ21" i="21" s="1"/>
  <c r="AQ22" i="21" s="1"/>
  <c r="AQ23" i="21" s="1"/>
  <c r="AQ24" i="21" s="1"/>
  <c r="AQ25" i="21" s="1"/>
  <c r="AQ26" i="21" s="1"/>
  <c r="AQ27" i="21" s="1"/>
  <c r="AQ28" i="21" s="1"/>
  <c r="AQ29" i="21" s="1"/>
  <c r="AQ30" i="21" s="1"/>
  <c r="AQ31" i="21" s="1"/>
  <c r="AQ32" i="21" s="1"/>
  <c r="AQ33" i="21" s="1"/>
  <c r="AQ34" i="21" s="1"/>
  <c r="AQ35" i="21" s="1"/>
  <c r="AQ36" i="21" s="1"/>
  <c r="AQ37" i="21" s="1"/>
  <c r="AQ38" i="21" s="1"/>
  <c r="AQ39" i="21" s="1"/>
  <c r="AQ40" i="21" s="1"/>
  <c r="AQ41" i="21" s="1"/>
  <c r="AQ42" i="21" s="1"/>
  <c r="AQ43" i="21" s="1"/>
  <c r="AQ44" i="21" s="1"/>
  <c r="AQ45" i="21" s="1"/>
  <c r="AQ4" i="22" s="1"/>
  <c r="AQ5" i="22" s="1"/>
  <c r="AQ6" i="22" s="1"/>
  <c r="AQ7" i="22" s="1"/>
  <c r="AQ8" i="22" s="1"/>
  <c r="AQ9" i="22" s="1"/>
  <c r="AQ10" i="22" s="1"/>
  <c r="AQ11" i="22" s="1"/>
  <c r="AQ12" i="22" s="1"/>
  <c r="AQ13" i="22" s="1"/>
  <c r="AQ14" i="22" s="1"/>
  <c r="AQ15" i="22" s="1"/>
  <c r="AQ16" i="22" s="1"/>
  <c r="AQ17" i="22" s="1"/>
  <c r="AQ18" i="22" s="1"/>
  <c r="AQ19" i="22" s="1"/>
  <c r="AQ20" i="22" s="1"/>
  <c r="AQ21" i="22" s="1"/>
  <c r="AQ22" i="22" s="1"/>
  <c r="AQ23" i="22" s="1"/>
  <c r="AQ24" i="22" s="1"/>
  <c r="AQ25" i="22" s="1"/>
  <c r="AQ26" i="22" s="1"/>
  <c r="AQ27" i="22" s="1"/>
  <c r="AQ28" i="22" s="1"/>
  <c r="AQ29" i="22" s="1"/>
  <c r="AQ30" i="22" s="1"/>
  <c r="AQ31" i="22" s="1"/>
  <c r="AQ32" i="22" s="1"/>
  <c r="AQ33" i="22" s="1"/>
  <c r="AQ34" i="22" s="1"/>
  <c r="AQ35" i="22" s="1"/>
  <c r="AQ36" i="22" s="1"/>
  <c r="AQ37" i="22" s="1"/>
  <c r="AQ38" i="22" s="1"/>
  <c r="AQ39" i="22" s="1"/>
  <c r="AQ40" i="22" s="1"/>
  <c r="AQ41" i="22" s="1"/>
  <c r="AQ42" i="22" s="1"/>
  <c r="AQ43" i="22" s="1"/>
  <c r="AQ44" i="22" s="1"/>
  <c r="AQ45" i="22" s="1"/>
  <c r="BI4" i="10"/>
  <c r="BI5" i="10" s="1"/>
  <c r="BI6" i="10" s="1"/>
  <c r="BI7" i="10" s="1"/>
  <c r="BI8" i="10" s="1"/>
  <c r="BI9" i="10" s="1"/>
  <c r="BI10" i="10" s="1"/>
  <c r="BI11" i="10" s="1"/>
  <c r="BI12" i="10" s="1"/>
  <c r="BI13" i="10" s="1"/>
  <c r="BI14" i="10" s="1"/>
  <c r="BI15" i="10" s="1"/>
  <c r="BI16" i="10" s="1"/>
  <c r="BI17" i="10" s="1"/>
  <c r="BI18" i="10" s="1"/>
  <c r="BI19" i="10" s="1"/>
  <c r="BI20" i="10" s="1"/>
  <c r="BI21" i="10" s="1"/>
  <c r="BI22" i="10" s="1"/>
  <c r="BI23" i="10" s="1"/>
  <c r="BI24" i="10" s="1"/>
  <c r="BI25" i="10" s="1"/>
  <c r="BI26" i="10" s="1"/>
  <c r="BI27" i="10" s="1"/>
  <c r="BI28" i="10" s="1"/>
  <c r="BI29" i="10" s="1"/>
  <c r="BI30" i="10" s="1"/>
  <c r="BI31" i="10" s="1"/>
  <c r="BI32" i="10" s="1"/>
  <c r="BI33" i="10" s="1"/>
  <c r="BI34" i="10" s="1"/>
  <c r="BI35" i="10" s="1"/>
  <c r="BI36" i="10" s="1"/>
  <c r="BI37" i="10" s="1"/>
  <c r="BI38" i="10" s="1"/>
  <c r="BI39" i="10" s="1"/>
  <c r="BI40" i="10" s="1"/>
  <c r="BI41" i="10" s="1"/>
  <c r="BI42" i="10" s="1"/>
  <c r="BI43" i="10" s="1"/>
  <c r="BI44" i="10" s="1"/>
  <c r="BI45" i="10" s="1"/>
  <c r="BI4" i="11" s="1"/>
  <c r="BI5" i="11" s="1"/>
  <c r="BI6" i="11" s="1"/>
  <c r="BI7" i="11" s="1"/>
  <c r="BI8" i="11" s="1"/>
  <c r="BI9" i="11" s="1"/>
  <c r="BI10" i="11" s="1"/>
  <c r="BI11" i="11" s="1"/>
  <c r="BI12" i="11" s="1"/>
  <c r="BI13" i="11" s="1"/>
  <c r="BI14" i="11" s="1"/>
  <c r="BI15" i="11" s="1"/>
  <c r="BI16" i="11" s="1"/>
  <c r="BI17" i="11" s="1"/>
  <c r="BI18" i="11" s="1"/>
  <c r="BI19" i="11" s="1"/>
  <c r="BI20" i="11" s="1"/>
  <c r="BI21" i="11" s="1"/>
  <c r="BI22" i="11" s="1"/>
  <c r="BI23" i="11" s="1"/>
  <c r="BI24" i="11" s="1"/>
  <c r="BI25" i="11" s="1"/>
  <c r="BI26" i="11" s="1"/>
  <c r="BI27" i="11" s="1"/>
  <c r="BI28" i="11" s="1"/>
  <c r="BI29" i="11" s="1"/>
  <c r="BI30" i="11" s="1"/>
  <c r="BI31" i="11" s="1"/>
  <c r="BI32" i="11" s="1"/>
  <c r="BI33" i="11" s="1"/>
  <c r="BI34" i="11" s="1"/>
  <c r="BI35" i="11" s="1"/>
  <c r="BI36" i="11" s="1"/>
  <c r="BI37" i="11" s="1"/>
  <c r="BI38" i="11" s="1"/>
  <c r="BI39" i="11" s="1"/>
  <c r="BI40" i="11" s="1"/>
  <c r="BI41" i="11" s="1"/>
  <c r="BI42" i="11" s="1"/>
  <c r="BI43" i="11" s="1"/>
  <c r="BI44" i="11" s="1"/>
  <c r="BI45" i="11" s="1"/>
  <c r="BI4" i="12" s="1"/>
  <c r="BI5" i="12" s="1"/>
  <c r="BI6" i="12" s="1"/>
  <c r="BI7" i="12" s="1"/>
  <c r="BI8" i="12" s="1"/>
  <c r="BI9" i="12" s="1"/>
  <c r="BI10" i="12" s="1"/>
  <c r="BI11" i="12" s="1"/>
  <c r="BI12" i="12" s="1"/>
  <c r="BI13" i="12" s="1"/>
  <c r="BI14" i="12" s="1"/>
  <c r="BI15" i="12" s="1"/>
  <c r="BI16" i="12" s="1"/>
  <c r="BI17" i="12" s="1"/>
  <c r="BI18" i="12" s="1"/>
  <c r="BI19" i="12" s="1"/>
  <c r="BI20" i="12" s="1"/>
  <c r="BI21" i="12" s="1"/>
  <c r="BI22" i="12" s="1"/>
  <c r="BI23" i="12" s="1"/>
  <c r="BI24" i="12" s="1"/>
  <c r="BI25" i="12" s="1"/>
  <c r="BI26" i="12" s="1"/>
  <c r="BI27" i="12" s="1"/>
  <c r="BI28" i="12" s="1"/>
  <c r="BI29" i="12" s="1"/>
  <c r="BI30" i="12" s="1"/>
  <c r="BI31" i="12" s="1"/>
  <c r="BI32" i="12" s="1"/>
  <c r="BI33" i="12" s="1"/>
  <c r="BI34" i="12" s="1"/>
  <c r="BI35" i="12" s="1"/>
  <c r="BI36" i="12" s="1"/>
  <c r="BI37" i="12" s="1"/>
  <c r="BI38" i="12" s="1"/>
  <c r="BI39" i="12" s="1"/>
  <c r="BI40" i="12" s="1"/>
  <c r="BI41" i="12" s="1"/>
  <c r="BI42" i="12" s="1"/>
  <c r="BI43" i="12" s="1"/>
  <c r="BI44" i="12" s="1"/>
  <c r="BI45" i="12" s="1"/>
  <c r="BI4" i="13" s="1"/>
  <c r="BI5" i="13" s="1"/>
  <c r="BI6" i="13" s="1"/>
  <c r="BI7" i="13" s="1"/>
  <c r="BI8" i="13" s="1"/>
  <c r="BI9" i="13" s="1"/>
  <c r="BI10" i="13" s="1"/>
  <c r="BI11" i="13" s="1"/>
  <c r="BI12" i="13" s="1"/>
  <c r="BI13" i="13" s="1"/>
  <c r="BI14" i="13" s="1"/>
  <c r="BI15" i="13" s="1"/>
  <c r="BI16" i="13" s="1"/>
  <c r="BI17" i="13" s="1"/>
  <c r="BI18" i="13" s="1"/>
  <c r="BI19" i="13" s="1"/>
  <c r="BI20" i="13" s="1"/>
  <c r="BI21" i="13" s="1"/>
  <c r="BI22" i="13" s="1"/>
  <c r="BI23" i="13" s="1"/>
  <c r="BI24" i="13" s="1"/>
  <c r="BI25" i="13" s="1"/>
  <c r="BI26" i="13" s="1"/>
  <c r="BI27" i="13" s="1"/>
  <c r="BI28" i="13" s="1"/>
  <c r="BI29" i="13" s="1"/>
  <c r="BI30" i="13" s="1"/>
  <c r="BI31" i="13" s="1"/>
  <c r="BI32" i="13" s="1"/>
  <c r="BI33" i="13" s="1"/>
  <c r="BI34" i="13" s="1"/>
  <c r="BI35" i="13" s="1"/>
  <c r="BI36" i="13" s="1"/>
  <c r="BI37" i="13" s="1"/>
  <c r="BI38" i="13" s="1"/>
  <c r="BI39" i="13" s="1"/>
  <c r="BI40" i="13" s="1"/>
  <c r="BI41" i="13" s="1"/>
  <c r="BI42" i="13" s="1"/>
  <c r="BI43" i="13" s="1"/>
  <c r="BI44" i="13" s="1"/>
  <c r="BI45" i="13" s="1"/>
  <c r="BI4" i="14" s="1"/>
  <c r="BI5" i="14" s="1"/>
  <c r="BI6" i="14" s="1"/>
  <c r="BI7" i="14" s="1"/>
  <c r="BI8" i="14" s="1"/>
  <c r="BI9" i="14" s="1"/>
  <c r="BI10" i="14" s="1"/>
  <c r="BI11" i="14" s="1"/>
  <c r="BI12" i="14" s="1"/>
  <c r="BI13" i="14" s="1"/>
  <c r="BI14" i="14" s="1"/>
  <c r="BI15" i="14" s="1"/>
  <c r="BI16" i="14" s="1"/>
  <c r="BI17" i="14" s="1"/>
  <c r="BI18" i="14" s="1"/>
  <c r="BI19" i="14" s="1"/>
  <c r="BI20" i="14" s="1"/>
  <c r="BI21" i="14" s="1"/>
  <c r="BI22" i="14" s="1"/>
  <c r="BI23" i="14" s="1"/>
  <c r="BI24" i="14" s="1"/>
  <c r="BI25" i="14" s="1"/>
  <c r="BI26" i="14" s="1"/>
  <c r="BI27" i="14" s="1"/>
  <c r="BI28" i="14" s="1"/>
  <c r="BI29" i="14" s="1"/>
  <c r="BI30" i="14" s="1"/>
  <c r="BI31" i="14" s="1"/>
  <c r="BI32" i="14" s="1"/>
  <c r="BI33" i="14" s="1"/>
  <c r="BI34" i="14" s="1"/>
  <c r="BI35" i="14" s="1"/>
  <c r="BI36" i="14" s="1"/>
  <c r="BI37" i="14" s="1"/>
  <c r="BI38" i="14" s="1"/>
  <c r="BI39" i="14" s="1"/>
  <c r="BI40" i="14" s="1"/>
  <c r="BI41" i="14" s="1"/>
  <c r="BI42" i="14" s="1"/>
  <c r="BI43" i="14" s="1"/>
  <c r="BI44" i="14" s="1"/>
  <c r="BI45" i="14" s="1"/>
  <c r="BI4" i="15" s="1"/>
  <c r="BI5" i="15" s="1"/>
  <c r="BI6" i="15" s="1"/>
  <c r="BI7" i="15" s="1"/>
  <c r="BI8" i="15" s="1"/>
  <c r="BI9" i="15" s="1"/>
  <c r="BI10" i="15" s="1"/>
  <c r="BI11" i="15" s="1"/>
  <c r="BI12" i="15" s="1"/>
  <c r="BI13" i="15" s="1"/>
  <c r="BI14" i="15" s="1"/>
  <c r="BI15" i="15" s="1"/>
  <c r="BI16" i="15" s="1"/>
  <c r="BI17" i="15" s="1"/>
  <c r="BI18" i="15" s="1"/>
  <c r="BI19" i="15" s="1"/>
  <c r="BI20" i="15" s="1"/>
  <c r="BI21" i="15" s="1"/>
  <c r="BI22" i="15" s="1"/>
  <c r="BI23" i="15" s="1"/>
  <c r="BI24" i="15" s="1"/>
  <c r="BI25" i="15" s="1"/>
  <c r="BI26" i="15" s="1"/>
  <c r="BI27" i="15" s="1"/>
  <c r="BI28" i="15" s="1"/>
  <c r="BI29" i="15" s="1"/>
  <c r="BI30" i="15" s="1"/>
  <c r="BI31" i="15" s="1"/>
  <c r="BI32" i="15" s="1"/>
  <c r="BI33" i="15" s="1"/>
  <c r="BI34" i="15" s="1"/>
  <c r="BI35" i="15" s="1"/>
  <c r="BI36" i="15" s="1"/>
  <c r="BI37" i="15" s="1"/>
  <c r="BI38" i="15" s="1"/>
  <c r="BI39" i="15" s="1"/>
  <c r="BI40" i="15" s="1"/>
  <c r="BI41" i="15" s="1"/>
  <c r="BI42" i="15" s="1"/>
  <c r="BI43" i="15" s="1"/>
  <c r="BI44" i="15" s="1"/>
  <c r="BI45" i="15" s="1"/>
  <c r="BI4" i="16" s="1"/>
  <c r="BI5" i="16" s="1"/>
  <c r="BI6" i="16" s="1"/>
  <c r="BI7" i="16" s="1"/>
  <c r="BI8" i="16" s="1"/>
  <c r="BI9" i="16" s="1"/>
  <c r="BI10" i="16" s="1"/>
  <c r="BI11" i="16" s="1"/>
  <c r="BI12" i="16" s="1"/>
  <c r="BI13" i="16" s="1"/>
  <c r="BI14" i="16" s="1"/>
  <c r="BI15" i="16" s="1"/>
  <c r="BI16" i="16" s="1"/>
  <c r="BI17" i="16" s="1"/>
  <c r="BI18" i="16" s="1"/>
  <c r="BI19" i="16" s="1"/>
  <c r="BI20" i="16" s="1"/>
  <c r="BI21" i="16" s="1"/>
  <c r="BI22" i="16" s="1"/>
  <c r="BI23" i="16" s="1"/>
  <c r="BI24" i="16" s="1"/>
  <c r="BI25" i="16" s="1"/>
  <c r="BI26" i="16" s="1"/>
  <c r="BI27" i="16" s="1"/>
  <c r="BI28" i="16" s="1"/>
  <c r="BI29" i="16" s="1"/>
  <c r="BI30" i="16" s="1"/>
  <c r="BI31" i="16" s="1"/>
  <c r="BI32" i="16" s="1"/>
  <c r="BI33" i="16" s="1"/>
  <c r="BI34" i="16" s="1"/>
  <c r="BI35" i="16" s="1"/>
  <c r="BI36" i="16" s="1"/>
  <c r="BI37" i="16" s="1"/>
  <c r="BI38" i="16" s="1"/>
  <c r="BI39" i="16" s="1"/>
  <c r="BI40" i="16" s="1"/>
  <c r="BI41" i="16" s="1"/>
  <c r="BI42" i="16" s="1"/>
  <c r="BI43" i="16" s="1"/>
  <c r="BI44" i="16" s="1"/>
  <c r="BI45" i="16" s="1"/>
  <c r="BI4" i="17" s="1"/>
  <c r="BI5" i="17" s="1"/>
  <c r="BI6" i="17" s="1"/>
  <c r="BI7" i="17" s="1"/>
  <c r="BI8" i="17" s="1"/>
  <c r="BI9" i="17" s="1"/>
  <c r="BI10" i="17" s="1"/>
  <c r="BI11" i="17" s="1"/>
  <c r="BI12" i="17" s="1"/>
  <c r="BI13" i="17" s="1"/>
  <c r="BI14" i="17" s="1"/>
  <c r="BI15" i="17" s="1"/>
  <c r="BI16" i="17" s="1"/>
  <c r="BI17" i="17" s="1"/>
  <c r="BI18" i="17" s="1"/>
  <c r="BI19" i="17" s="1"/>
  <c r="BI20" i="17" s="1"/>
  <c r="BI21" i="17" s="1"/>
  <c r="BI22" i="17" s="1"/>
  <c r="BI23" i="17" s="1"/>
  <c r="BI24" i="17" s="1"/>
  <c r="BI25" i="17" s="1"/>
  <c r="BI26" i="17" s="1"/>
  <c r="BI27" i="17" s="1"/>
  <c r="BI28" i="17" s="1"/>
  <c r="BI29" i="17" s="1"/>
  <c r="BI30" i="17" s="1"/>
  <c r="BI31" i="17" s="1"/>
  <c r="BI32" i="17" s="1"/>
  <c r="BI33" i="17" s="1"/>
  <c r="BI34" i="17" s="1"/>
  <c r="BI35" i="17" s="1"/>
  <c r="BI36" i="17" s="1"/>
  <c r="BI37" i="17" s="1"/>
  <c r="BI38" i="17" s="1"/>
  <c r="BI39" i="17" s="1"/>
  <c r="BI40" i="17" s="1"/>
  <c r="BI41" i="17" s="1"/>
  <c r="BI42" i="17" s="1"/>
  <c r="BI43" i="17" s="1"/>
  <c r="BI44" i="17" s="1"/>
  <c r="BI45" i="17" s="1"/>
  <c r="BI4" i="18" s="1"/>
  <c r="BI5" i="18" s="1"/>
  <c r="BI6" i="18" s="1"/>
  <c r="BI7" i="18" s="1"/>
  <c r="BI8" i="18" s="1"/>
  <c r="BI9" i="18" s="1"/>
  <c r="BI10" i="18" s="1"/>
  <c r="BI11" i="18" s="1"/>
  <c r="BI12" i="18" s="1"/>
  <c r="BI13" i="18" s="1"/>
  <c r="BI14" i="18" s="1"/>
  <c r="BI15" i="18" s="1"/>
  <c r="BI16" i="18" s="1"/>
  <c r="BI17" i="18" s="1"/>
  <c r="BI18" i="18" s="1"/>
  <c r="BI19" i="18" s="1"/>
  <c r="BI20" i="18" s="1"/>
  <c r="BI21" i="18" s="1"/>
  <c r="BI22" i="18" s="1"/>
  <c r="BI23" i="18" s="1"/>
  <c r="BI24" i="18" s="1"/>
  <c r="BI25" i="18" s="1"/>
  <c r="BI26" i="18" s="1"/>
  <c r="BI27" i="18" s="1"/>
  <c r="BI28" i="18" s="1"/>
  <c r="BI29" i="18" s="1"/>
  <c r="BI30" i="18" s="1"/>
  <c r="BI31" i="18" s="1"/>
  <c r="BI32" i="18" s="1"/>
  <c r="BI33" i="18" s="1"/>
  <c r="BI34" i="18" s="1"/>
  <c r="BI35" i="18" s="1"/>
  <c r="BI36" i="18" s="1"/>
  <c r="BI37" i="18" s="1"/>
  <c r="BI38" i="18" s="1"/>
  <c r="BI39" i="18" s="1"/>
  <c r="BI40" i="18" s="1"/>
  <c r="BI41" i="18" s="1"/>
  <c r="BI42" i="18" s="1"/>
  <c r="BI43" i="18" s="1"/>
  <c r="BI44" i="18" s="1"/>
  <c r="BI45" i="18" s="1"/>
  <c r="BI4" i="19" s="1"/>
  <c r="BI5" i="19" s="1"/>
  <c r="BI6" i="19" s="1"/>
  <c r="BI7" i="19" s="1"/>
  <c r="BI8" i="19" s="1"/>
  <c r="BI9" i="19" s="1"/>
  <c r="BI10" i="19" s="1"/>
  <c r="BI11" i="19" s="1"/>
  <c r="BI12" i="19" s="1"/>
  <c r="BI13" i="19" s="1"/>
  <c r="BI14" i="19" s="1"/>
  <c r="BI15" i="19" s="1"/>
  <c r="BI16" i="19" s="1"/>
  <c r="BI17" i="19" s="1"/>
  <c r="BI18" i="19" s="1"/>
  <c r="BI19" i="19" s="1"/>
  <c r="BI20" i="19" s="1"/>
  <c r="BI21" i="19" s="1"/>
  <c r="BI22" i="19" s="1"/>
  <c r="BI23" i="19" s="1"/>
  <c r="BI24" i="19" s="1"/>
  <c r="BI25" i="19" s="1"/>
  <c r="BI26" i="19" s="1"/>
  <c r="BI27" i="19" s="1"/>
  <c r="BI28" i="19" s="1"/>
  <c r="BI29" i="19" s="1"/>
  <c r="BI30" i="19" s="1"/>
  <c r="BI31" i="19" s="1"/>
  <c r="BI32" i="19" s="1"/>
  <c r="BI33" i="19" s="1"/>
  <c r="BI34" i="19" s="1"/>
  <c r="BI35" i="19" s="1"/>
  <c r="BI36" i="19" s="1"/>
  <c r="BI37" i="19" s="1"/>
  <c r="BI38" i="19" s="1"/>
  <c r="BI39" i="19" s="1"/>
  <c r="BI40" i="19" s="1"/>
  <c r="BI41" i="19" s="1"/>
  <c r="BI42" i="19" s="1"/>
  <c r="BI43" i="19" s="1"/>
  <c r="BI44" i="19" s="1"/>
  <c r="BI45" i="19" s="1"/>
  <c r="BI4" i="20" s="1"/>
  <c r="BI5" i="20" s="1"/>
  <c r="BI6" i="20" s="1"/>
  <c r="BI7" i="20" s="1"/>
  <c r="BI8" i="20" s="1"/>
  <c r="BI9" i="20" s="1"/>
  <c r="BI10" i="20" s="1"/>
  <c r="BI11" i="20" s="1"/>
  <c r="BI12" i="20" s="1"/>
  <c r="BI13" i="20" s="1"/>
  <c r="BI14" i="20" s="1"/>
  <c r="BI15" i="20" s="1"/>
  <c r="BI16" i="20" s="1"/>
  <c r="BI17" i="20" s="1"/>
  <c r="BI18" i="20" s="1"/>
  <c r="BI19" i="20" s="1"/>
  <c r="BI20" i="20" s="1"/>
  <c r="BI21" i="20" s="1"/>
  <c r="BI22" i="20" s="1"/>
  <c r="BI23" i="20" s="1"/>
  <c r="BI24" i="20" s="1"/>
  <c r="BI25" i="20" s="1"/>
  <c r="BI26" i="20" s="1"/>
  <c r="BI27" i="20" s="1"/>
  <c r="BI28" i="20" s="1"/>
  <c r="BI29" i="20" s="1"/>
  <c r="BI30" i="20" s="1"/>
  <c r="BI31" i="20" s="1"/>
  <c r="BI32" i="20" s="1"/>
  <c r="BI33" i="20" s="1"/>
  <c r="BI34" i="20" s="1"/>
  <c r="BI35" i="20" s="1"/>
  <c r="BI36" i="20" s="1"/>
  <c r="BI37" i="20" s="1"/>
  <c r="BI38" i="20" s="1"/>
  <c r="BI39" i="20" s="1"/>
  <c r="BI40" i="20" s="1"/>
  <c r="BI41" i="20" s="1"/>
  <c r="BI42" i="20" s="1"/>
  <c r="BI43" i="20" s="1"/>
  <c r="BI44" i="20" s="1"/>
  <c r="BI45" i="20" s="1"/>
  <c r="BI4" i="21" s="1"/>
  <c r="BI5" i="21" s="1"/>
  <c r="BI6" i="21" s="1"/>
  <c r="BI7" i="21" s="1"/>
  <c r="BI8" i="21" s="1"/>
  <c r="BI9" i="21" s="1"/>
  <c r="BI10" i="21" s="1"/>
  <c r="BI11" i="21" s="1"/>
  <c r="BI12" i="21" s="1"/>
  <c r="BI13" i="21" s="1"/>
  <c r="BI14" i="21" s="1"/>
  <c r="BI15" i="21" s="1"/>
  <c r="BI16" i="21" s="1"/>
  <c r="BI17" i="21" s="1"/>
  <c r="BI18" i="21" s="1"/>
  <c r="BI19" i="21" s="1"/>
  <c r="BI20" i="21" s="1"/>
  <c r="BI21" i="21" s="1"/>
  <c r="BI22" i="21" s="1"/>
  <c r="BI23" i="21" s="1"/>
  <c r="BI24" i="21" s="1"/>
  <c r="BI25" i="21" s="1"/>
  <c r="BI26" i="21" s="1"/>
  <c r="BI27" i="21" s="1"/>
  <c r="BI28" i="21" s="1"/>
  <c r="BI29" i="21" s="1"/>
  <c r="BI30" i="21" s="1"/>
  <c r="BI31" i="21" s="1"/>
  <c r="BI32" i="21" s="1"/>
  <c r="BI33" i="21" s="1"/>
  <c r="BI34" i="21" s="1"/>
  <c r="BI35" i="21" s="1"/>
  <c r="BI36" i="21" s="1"/>
  <c r="BI37" i="21" s="1"/>
  <c r="BI38" i="21" s="1"/>
  <c r="BI39" i="21" s="1"/>
  <c r="BI40" i="21" s="1"/>
  <c r="BI41" i="21" s="1"/>
  <c r="BI42" i="21" s="1"/>
  <c r="BI43" i="21" s="1"/>
  <c r="BI44" i="21" s="1"/>
  <c r="BI45" i="21" s="1"/>
  <c r="BI4" i="22" s="1"/>
  <c r="BI5" i="22" s="1"/>
  <c r="BI6" i="22" s="1"/>
  <c r="BI7" i="22" s="1"/>
  <c r="BI8" i="22" s="1"/>
  <c r="BI9" i="22" s="1"/>
  <c r="BI10" i="22" s="1"/>
  <c r="BI11" i="22" s="1"/>
  <c r="BI12" i="22" s="1"/>
  <c r="BI13" i="22" s="1"/>
  <c r="BI14" i="22" s="1"/>
  <c r="BI15" i="22" s="1"/>
  <c r="BI16" i="22" s="1"/>
  <c r="BI17" i="22" s="1"/>
  <c r="BI18" i="22" s="1"/>
  <c r="BI19" i="22" s="1"/>
  <c r="BI20" i="22" s="1"/>
  <c r="BI21" i="22" s="1"/>
  <c r="BI22" i="22" s="1"/>
  <c r="BI23" i="22" s="1"/>
  <c r="BI24" i="22" s="1"/>
  <c r="BI25" i="22" s="1"/>
  <c r="BI26" i="22" s="1"/>
  <c r="BI27" i="22" s="1"/>
  <c r="BI28" i="22" s="1"/>
  <c r="BI29" i="22" s="1"/>
  <c r="BI30" i="22" s="1"/>
  <c r="BI31" i="22" s="1"/>
  <c r="BI32" i="22" s="1"/>
  <c r="BI33" i="22" s="1"/>
  <c r="BI34" i="22" s="1"/>
  <c r="BI35" i="22" s="1"/>
  <c r="BI36" i="22" s="1"/>
  <c r="BI37" i="22" s="1"/>
  <c r="BI38" i="22" s="1"/>
  <c r="BI39" i="22" s="1"/>
  <c r="BI40" i="22" s="1"/>
  <c r="BI41" i="22" s="1"/>
  <c r="BI42" i="22" s="1"/>
  <c r="BI43" i="22" s="1"/>
  <c r="BI44" i="22" s="1"/>
  <c r="BI45" i="22" s="1"/>
  <c r="BD4" i="10"/>
  <c r="BD5" i="10" s="1"/>
  <c r="BD6" i="10" s="1"/>
  <c r="BD7" i="10" s="1"/>
  <c r="BD8" i="10" s="1"/>
  <c r="BD9" i="10" s="1"/>
  <c r="BD10" i="10" s="1"/>
  <c r="BD11" i="10" s="1"/>
  <c r="BD12" i="10" s="1"/>
  <c r="BD13" i="10" s="1"/>
  <c r="BD14" i="10" s="1"/>
  <c r="BD15" i="10" s="1"/>
  <c r="BD16" i="10" s="1"/>
  <c r="BD17" i="10" s="1"/>
  <c r="BD18" i="10" s="1"/>
  <c r="BD19" i="10" s="1"/>
  <c r="BD20" i="10" s="1"/>
  <c r="BD21" i="10" s="1"/>
  <c r="BD22" i="10" s="1"/>
  <c r="BD23" i="10" s="1"/>
  <c r="BD24" i="10" s="1"/>
  <c r="BD25" i="10" s="1"/>
  <c r="BD26" i="10" s="1"/>
  <c r="BD27" i="10" s="1"/>
  <c r="BD28" i="10" s="1"/>
  <c r="BD29" i="10" s="1"/>
  <c r="BD30" i="10" s="1"/>
  <c r="BD31" i="10" s="1"/>
  <c r="BD32" i="10" s="1"/>
  <c r="BD33" i="10" s="1"/>
  <c r="BD34" i="10" s="1"/>
  <c r="BD35" i="10" s="1"/>
  <c r="BD36" i="10" s="1"/>
  <c r="BD37" i="10" s="1"/>
  <c r="BD38" i="10" s="1"/>
  <c r="BD39" i="10" s="1"/>
  <c r="BD40" i="10" s="1"/>
  <c r="BD41" i="10" s="1"/>
  <c r="BD42" i="10" s="1"/>
  <c r="BD43" i="10" s="1"/>
  <c r="BD44" i="10" s="1"/>
  <c r="BD45" i="10" s="1"/>
  <c r="BD4" i="11" s="1"/>
  <c r="BD5" i="11" s="1"/>
  <c r="BD6" i="11" s="1"/>
  <c r="BD7" i="11" s="1"/>
  <c r="BD8" i="11" s="1"/>
  <c r="BD9" i="11" s="1"/>
  <c r="BD10" i="11" s="1"/>
  <c r="BD11" i="11" s="1"/>
  <c r="BD12" i="11" s="1"/>
  <c r="BD13" i="11" s="1"/>
  <c r="BD14" i="11" s="1"/>
  <c r="BD15" i="11" s="1"/>
  <c r="BD16" i="11" s="1"/>
  <c r="BD17" i="11" s="1"/>
  <c r="BD18" i="11" s="1"/>
  <c r="BD19" i="11" s="1"/>
  <c r="BD20" i="11" s="1"/>
  <c r="BD21" i="11" s="1"/>
  <c r="BD22" i="11" s="1"/>
  <c r="BD23" i="11" s="1"/>
  <c r="BD24" i="11" s="1"/>
  <c r="BD25" i="11" s="1"/>
  <c r="BD26" i="11" s="1"/>
  <c r="BD27" i="11" s="1"/>
  <c r="BD28" i="11" s="1"/>
  <c r="BD29" i="11" s="1"/>
  <c r="BD30" i="11" s="1"/>
  <c r="BD31" i="11" s="1"/>
  <c r="BD32" i="11" s="1"/>
  <c r="BD33" i="11" s="1"/>
  <c r="BD34" i="11" s="1"/>
  <c r="BD35" i="11" s="1"/>
  <c r="BD36" i="11" s="1"/>
  <c r="BD37" i="11" s="1"/>
  <c r="BD38" i="11" s="1"/>
  <c r="BD39" i="11" s="1"/>
  <c r="BD40" i="11" s="1"/>
  <c r="BD41" i="11" s="1"/>
  <c r="BD42" i="11" s="1"/>
  <c r="BD43" i="11" s="1"/>
  <c r="BD44" i="11" s="1"/>
  <c r="BD45" i="11" s="1"/>
  <c r="BD4" i="12" s="1"/>
  <c r="BD5" i="12" s="1"/>
  <c r="BD6" i="12" s="1"/>
  <c r="BD7" i="12" s="1"/>
  <c r="BD8" i="12" s="1"/>
  <c r="BD9" i="12" s="1"/>
  <c r="BD10" i="12" s="1"/>
  <c r="BD11" i="12" s="1"/>
  <c r="BD12" i="12" s="1"/>
  <c r="BD13" i="12" s="1"/>
  <c r="BD14" i="12" s="1"/>
  <c r="BD15" i="12" s="1"/>
  <c r="BD16" i="12" s="1"/>
  <c r="BD17" i="12" s="1"/>
  <c r="BD18" i="12" s="1"/>
  <c r="BD19" i="12" s="1"/>
  <c r="BD20" i="12" s="1"/>
  <c r="BD21" i="12" s="1"/>
  <c r="BD22" i="12" s="1"/>
  <c r="BD23" i="12" s="1"/>
  <c r="BD24" i="12" s="1"/>
  <c r="BD25" i="12" s="1"/>
  <c r="BD26" i="12" s="1"/>
  <c r="BD27" i="12" s="1"/>
  <c r="BD28" i="12" s="1"/>
  <c r="BD29" i="12" s="1"/>
  <c r="BD30" i="12" s="1"/>
  <c r="BD31" i="12" s="1"/>
  <c r="BD32" i="12" s="1"/>
  <c r="BD33" i="12" s="1"/>
  <c r="BD34" i="12" s="1"/>
  <c r="BD35" i="12" s="1"/>
  <c r="BD36" i="12" s="1"/>
  <c r="BD37" i="12" s="1"/>
  <c r="BD38" i="12" s="1"/>
  <c r="BD39" i="12" s="1"/>
  <c r="BD40" i="12" s="1"/>
  <c r="BD41" i="12" s="1"/>
  <c r="BD42" i="12" s="1"/>
  <c r="BD43" i="12" s="1"/>
  <c r="BD44" i="12" s="1"/>
  <c r="BD45" i="12" s="1"/>
  <c r="BD4" i="13" s="1"/>
  <c r="BD5" i="13" s="1"/>
  <c r="BD6" i="13" s="1"/>
  <c r="BD7" i="13" s="1"/>
  <c r="BD8" i="13" s="1"/>
  <c r="BD9" i="13" s="1"/>
  <c r="BD10" i="13" s="1"/>
  <c r="BD11" i="13" s="1"/>
  <c r="BD12" i="13" s="1"/>
  <c r="BD13" i="13" s="1"/>
  <c r="BD14" i="13" s="1"/>
  <c r="BD15" i="13" s="1"/>
  <c r="BD16" i="13" s="1"/>
  <c r="BD17" i="13" s="1"/>
  <c r="BD18" i="13" s="1"/>
  <c r="BD19" i="13" s="1"/>
  <c r="BD20" i="13" s="1"/>
  <c r="BD21" i="13" s="1"/>
  <c r="BD22" i="13" s="1"/>
  <c r="BD23" i="13" s="1"/>
  <c r="BD24" i="13" s="1"/>
  <c r="BD25" i="13" s="1"/>
  <c r="BD26" i="13" s="1"/>
  <c r="BD27" i="13" s="1"/>
  <c r="BD28" i="13" s="1"/>
  <c r="BD29" i="13" s="1"/>
  <c r="BD30" i="13" s="1"/>
  <c r="BD31" i="13" s="1"/>
  <c r="BD32" i="13" s="1"/>
  <c r="BD33" i="13" s="1"/>
  <c r="BD34" i="13" s="1"/>
  <c r="BD35" i="13" s="1"/>
  <c r="BD36" i="13" s="1"/>
  <c r="BD37" i="13" s="1"/>
  <c r="BD38" i="13" s="1"/>
  <c r="BD39" i="13" s="1"/>
  <c r="BD40" i="13" s="1"/>
  <c r="BD41" i="13" s="1"/>
  <c r="BD42" i="13" s="1"/>
  <c r="BD43" i="13" s="1"/>
  <c r="BD44" i="13" s="1"/>
  <c r="BD45" i="13" s="1"/>
  <c r="BD4" i="14" s="1"/>
  <c r="BD5" i="14" s="1"/>
  <c r="BD6" i="14" s="1"/>
  <c r="BD7" i="14" s="1"/>
  <c r="BD8" i="14" s="1"/>
  <c r="BD9" i="14" s="1"/>
  <c r="BD10" i="14" s="1"/>
  <c r="BD11" i="14" s="1"/>
  <c r="BD12" i="14" s="1"/>
  <c r="BD13" i="14" s="1"/>
  <c r="BD14" i="14" s="1"/>
  <c r="BD15" i="14" s="1"/>
  <c r="BD16" i="14" s="1"/>
  <c r="BD17" i="14" s="1"/>
  <c r="BD18" i="14" s="1"/>
  <c r="BD19" i="14" s="1"/>
  <c r="BD20" i="14" s="1"/>
  <c r="BD21" i="14" s="1"/>
  <c r="BD22" i="14" s="1"/>
  <c r="BD23" i="14" s="1"/>
  <c r="BD24" i="14" s="1"/>
  <c r="BD25" i="14" s="1"/>
  <c r="BD26" i="14" s="1"/>
  <c r="BD27" i="14" s="1"/>
  <c r="BD28" i="14" s="1"/>
  <c r="BD29" i="14" s="1"/>
  <c r="BD30" i="14" s="1"/>
  <c r="BD31" i="14" s="1"/>
  <c r="BD32" i="14" s="1"/>
  <c r="BD33" i="14" s="1"/>
  <c r="BD34" i="14" s="1"/>
  <c r="BD35" i="14" s="1"/>
  <c r="BD36" i="14" s="1"/>
  <c r="BD37" i="14" s="1"/>
  <c r="BD38" i="14" s="1"/>
  <c r="BD39" i="14" s="1"/>
  <c r="BD40" i="14" s="1"/>
  <c r="BD41" i="14" s="1"/>
  <c r="BD42" i="14" s="1"/>
  <c r="BD43" i="14" s="1"/>
  <c r="BD44" i="14" s="1"/>
  <c r="BD45" i="14" s="1"/>
  <c r="BD4" i="15" s="1"/>
  <c r="BD5" i="15" s="1"/>
  <c r="BD6" i="15" s="1"/>
  <c r="BD7" i="15" s="1"/>
  <c r="BD8" i="15" s="1"/>
  <c r="BD9" i="15" s="1"/>
  <c r="BD10" i="15" s="1"/>
  <c r="BD11" i="15" s="1"/>
  <c r="BD12" i="15" s="1"/>
  <c r="BD13" i="15" s="1"/>
  <c r="BD14" i="15" s="1"/>
  <c r="BD15" i="15" s="1"/>
  <c r="BD16" i="15" s="1"/>
  <c r="BD17" i="15" s="1"/>
  <c r="BD18" i="15" s="1"/>
  <c r="BD19" i="15" s="1"/>
  <c r="BD20" i="15" s="1"/>
  <c r="BD21" i="15" s="1"/>
  <c r="BD22" i="15" s="1"/>
  <c r="BD23" i="15" s="1"/>
  <c r="BD24" i="15" s="1"/>
  <c r="BD25" i="15" s="1"/>
  <c r="BD26" i="15" s="1"/>
  <c r="BD27" i="15" s="1"/>
  <c r="BD28" i="15" s="1"/>
  <c r="BD29" i="15" s="1"/>
  <c r="BD30" i="15" s="1"/>
  <c r="BD31" i="15" s="1"/>
  <c r="BD32" i="15" s="1"/>
  <c r="BD33" i="15" s="1"/>
  <c r="BD34" i="15" s="1"/>
  <c r="BD35" i="15" s="1"/>
  <c r="BD36" i="15" s="1"/>
  <c r="BD37" i="15" s="1"/>
  <c r="BD38" i="15" s="1"/>
  <c r="BD39" i="15" s="1"/>
  <c r="BD40" i="15" s="1"/>
  <c r="BD41" i="15" s="1"/>
  <c r="BD42" i="15" s="1"/>
  <c r="BD43" i="15" s="1"/>
  <c r="BD44" i="15" s="1"/>
  <c r="BD45" i="15" s="1"/>
  <c r="BD4" i="16" s="1"/>
  <c r="BD5" i="16" s="1"/>
  <c r="BD6" i="16" s="1"/>
  <c r="BD7" i="16" s="1"/>
  <c r="BD8" i="16" s="1"/>
  <c r="BD9" i="16" s="1"/>
  <c r="BD10" i="16" s="1"/>
  <c r="BD11" i="16" s="1"/>
  <c r="BD12" i="16" s="1"/>
  <c r="BD13" i="16" s="1"/>
  <c r="BD14" i="16" s="1"/>
  <c r="BD15" i="16" s="1"/>
  <c r="BD16" i="16" s="1"/>
  <c r="BD17" i="16" s="1"/>
  <c r="BD18" i="16" s="1"/>
  <c r="BD19" i="16" s="1"/>
  <c r="BD20" i="16" s="1"/>
  <c r="BD21" i="16" s="1"/>
  <c r="BD22" i="16" s="1"/>
  <c r="BD23" i="16" s="1"/>
  <c r="BD24" i="16" s="1"/>
  <c r="BD25" i="16" s="1"/>
  <c r="BD26" i="16" s="1"/>
  <c r="BD27" i="16" s="1"/>
  <c r="BD28" i="16" s="1"/>
  <c r="BD29" i="16" s="1"/>
  <c r="BD30" i="16" s="1"/>
  <c r="BD31" i="16" s="1"/>
  <c r="BD32" i="16" s="1"/>
  <c r="BD33" i="16" s="1"/>
  <c r="BD34" i="16" s="1"/>
  <c r="BD35" i="16" s="1"/>
  <c r="BD36" i="16" s="1"/>
  <c r="BD37" i="16" s="1"/>
  <c r="BD38" i="16" s="1"/>
  <c r="BD39" i="16" s="1"/>
  <c r="BD40" i="16" s="1"/>
  <c r="BD41" i="16" s="1"/>
  <c r="BD42" i="16" s="1"/>
  <c r="BD43" i="16" s="1"/>
  <c r="BD44" i="16" s="1"/>
  <c r="BD45" i="16" s="1"/>
  <c r="BD4" i="17" s="1"/>
  <c r="BD5" i="17" s="1"/>
  <c r="BD6" i="17" s="1"/>
  <c r="BD7" i="17" s="1"/>
  <c r="BD8" i="17" s="1"/>
  <c r="BD9" i="17" s="1"/>
  <c r="BD10" i="17" s="1"/>
  <c r="BD11" i="17" s="1"/>
  <c r="BD12" i="17" s="1"/>
  <c r="BD13" i="17" s="1"/>
  <c r="BD14" i="17" s="1"/>
  <c r="BD15" i="17" s="1"/>
  <c r="BD16" i="17" s="1"/>
  <c r="BD17" i="17" s="1"/>
  <c r="BD18" i="17" s="1"/>
  <c r="BD19" i="17" s="1"/>
  <c r="BD20" i="17" s="1"/>
  <c r="BD21" i="17" s="1"/>
  <c r="BD22" i="17" s="1"/>
  <c r="BD23" i="17" s="1"/>
  <c r="BD24" i="17" s="1"/>
  <c r="BD25" i="17" s="1"/>
  <c r="BD26" i="17" s="1"/>
  <c r="BD27" i="17" s="1"/>
  <c r="BD28" i="17" s="1"/>
  <c r="BD29" i="17" s="1"/>
  <c r="BD30" i="17" s="1"/>
  <c r="BD31" i="17" s="1"/>
  <c r="BD32" i="17" s="1"/>
  <c r="BD33" i="17" s="1"/>
  <c r="BD34" i="17" s="1"/>
  <c r="BD35" i="17" s="1"/>
  <c r="BD36" i="17" s="1"/>
  <c r="BD37" i="17" s="1"/>
  <c r="BD38" i="17" s="1"/>
  <c r="BD39" i="17" s="1"/>
  <c r="BD40" i="17" s="1"/>
  <c r="BD41" i="17" s="1"/>
  <c r="BD42" i="17" s="1"/>
  <c r="BD43" i="17" s="1"/>
  <c r="BD44" i="17" s="1"/>
  <c r="BD45" i="17" s="1"/>
  <c r="BD4" i="18" s="1"/>
  <c r="BD5" i="18" s="1"/>
  <c r="BD6" i="18" s="1"/>
  <c r="BD7" i="18" s="1"/>
  <c r="BD8" i="18" s="1"/>
  <c r="BD9" i="18" s="1"/>
  <c r="BD10" i="18" s="1"/>
  <c r="BD11" i="18" s="1"/>
  <c r="BD12" i="18" s="1"/>
  <c r="BD13" i="18" s="1"/>
  <c r="BD14" i="18" s="1"/>
  <c r="BD15" i="18" s="1"/>
  <c r="BD16" i="18" s="1"/>
  <c r="BD17" i="18" s="1"/>
  <c r="BD18" i="18" s="1"/>
  <c r="BD19" i="18" s="1"/>
  <c r="BD20" i="18" s="1"/>
  <c r="BD21" i="18" s="1"/>
  <c r="BD22" i="18" s="1"/>
  <c r="BD23" i="18" s="1"/>
  <c r="BD24" i="18" s="1"/>
  <c r="BD25" i="18" s="1"/>
  <c r="BD26" i="18" s="1"/>
  <c r="BD27" i="18" s="1"/>
  <c r="BD28" i="18" s="1"/>
  <c r="BD29" i="18" s="1"/>
  <c r="BD30" i="18" s="1"/>
  <c r="BD31" i="18" s="1"/>
  <c r="BD32" i="18" s="1"/>
  <c r="BD33" i="18" s="1"/>
  <c r="BD34" i="18" s="1"/>
  <c r="BD35" i="18" s="1"/>
  <c r="BD36" i="18" s="1"/>
  <c r="BD37" i="18" s="1"/>
  <c r="BD38" i="18" s="1"/>
  <c r="BD39" i="18" s="1"/>
  <c r="BD40" i="18" s="1"/>
  <c r="BD41" i="18" s="1"/>
  <c r="BD42" i="18" s="1"/>
  <c r="BD43" i="18" s="1"/>
  <c r="BD44" i="18" s="1"/>
  <c r="BD45" i="18" s="1"/>
  <c r="BD4" i="19" s="1"/>
  <c r="BD5" i="19" s="1"/>
  <c r="BD6" i="19" s="1"/>
  <c r="BD7" i="19" s="1"/>
  <c r="BD8" i="19" s="1"/>
  <c r="BD9" i="19" s="1"/>
  <c r="BD10" i="19" s="1"/>
  <c r="BD11" i="19" s="1"/>
  <c r="BD12" i="19" s="1"/>
  <c r="BD13" i="19" s="1"/>
  <c r="BD14" i="19" s="1"/>
  <c r="BD15" i="19" s="1"/>
  <c r="BD16" i="19" s="1"/>
  <c r="BD17" i="19" s="1"/>
  <c r="BD18" i="19" s="1"/>
  <c r="BD19" i="19" s="1"/>
  <c r="BD20" i="19" s="1"/>
  <c r="BD21" i="19" s="1"/>
  <c r="BD22" i="19" s="1"/>
  <c r="BD23" i="19" s="1"/>
  <c r="BD24" i="19" s="1"/>
  <c r="BD25" i="19" s="1"/>
  <c r="BD26" i="19" s="1"/>
  <c r="BD27" i="19" s="1"/>
  <c r="BD28" i="19" s="1"/>
  <c r="BD29" i="19" s="1"/>
  <c r="BD30" i="19" s="1"/>
  <c r="BD31" i="19" s="1"/>
  <c r="BD32" i="19" s="1"/>
  <c r="BD33" i="19" s="1"/>
  <c r="BD34" i="19" s="1"/>
  <c r="BD35" i="19" s="1"/>
  <c r="BD36" i="19" s="1"/>
  <c r="BD37" i="19" s="1"/>
  <c r="BD38" i="19" s="1"/>
  <c r="BD39" i="19" s="1"/>
  <c r="BD40" i="19" s="1"/>
  <c r="BD41" i="19" s="1"/>
  <c r="BD42" i="19" s="1"/>
  <c r="BD43" i="19" s="1"/>
  <c r="BD44" i="19" s="1"/>
  <c r="BD45" i="19" s="1"/>
  <c r="BD4" i="20" s="1"/>
  <c r="BD5" i="20" s="1"/>
  <c r="BD6" i="20" s="1"/>
  <c r="BD7" i="20" s="1"/>
  <c r="BD8" i="20" s="1"/>
  <c r="BD9" i="20" s="1"/>
  <c r="BD10" i="20" s="1"/>
  <c r="BD11" i="20" s="1"/>
  <c r="BD12" i="20" s="1"/>
  <c r="BD13" i="20" s="1"/>
  <c r="BD14" i="20" s="1"/>
  <c r="BD15" i="20" s="1"/>
  <c r="BD16" i="20" s="1"/>
  <c r="BD17" i="20" s="1"/>
  <c r="BD18" i="20" s="1"/>
  <c r="BD19" i="20" s="1"/>
  <c r="BD20" i="20" s="1"/>
  <c r="BD21" i="20" s="1"/>
  <c r="BD22" i="20" s="1"/>
  <c r="BD23" i="20" s="1"/>
  <c r="BD24" i="20" s="1"/>
  <c r="BD25" i="20" s="1"/>
  <c r="BD26" i="20" s="1"/>
  <c r="BD27" i="20" s="1"/>
  <c r="BD28" i="20" s="1"/>
  <c r="BD29" i="20" s="1"/>
  <c r="BD30" i="20" s="1"/>
  <c r="BD31" i="20" s="1"/>
  <c r="BD32" i="20" s="1"/>
  <c r="BD33" i="20" s="1"/>
  <c r="BD34" i="20" s="1"/>
  <c r="BD35" i="20" s="1"/>
  <c r="BD36" i="20" s="1"/>
  <c r="BD37" i="20" s="1"/>
  <c r="BD38" i="20" s="1"/>
  <c r="BD39" i="20" s="1"/>
  <c r="BD40" i="20" s="1"/>
  <c r="BD41" i="20" s="1"/>
  <c r="BD42" i="20" s="1"/>
  <c r="BD43" i="20" s="1"/>
  <c r="BD44" i="20" s="1"/>
  <c r="BD45" i="20" s="1"/>
  <c r="BD4" i="21" s="1"/>
  <c r="BD5" i="21" s="1"/>
  <c r="BD6" i="21" s="1"/>
  <c r="BD7" i="21" s="1"/>
  <c r="BD8" i="21" s="1"/>
  <c r="BD9" i="21" s="1"/>
  <c r="BD10" i="21" s="1"/>
  <c r="BD11" i="21" s="1"/>
  <c r="BD12" i="21" s="1"/>
  <c r="BD13" i="21" s="1"/>
  <c r="BD14" i="21" s="1"/>
  <c r="BD15" i="21" s="1"/>
  <c r="BD16" i="21" s="1"/>
  <c r="BD17" i="21" s="1"/>
  <c r="BD18" i="21" s="1"/>
  <c r="BD19" i="21" s="1"/>
  <c r="BD20" i="21" s="1"/>
  <c r="BD21" i="21" s="1"/>
  <c r="BD22" i="21" s="1"/>
  <c r="BD23" i="21" s="1"/>
  <c r="BD24" i="21" s="1"/>
  <c r="BD25" i="21" s="1"/>
  <c r="BD26" i="21" s="1"/>
  <c r="BD27" i="21" s="1"/>
  <c r="BD28" i="21" s="1"/>
  <c r="BD29" i="21" s="1"/>
  <c r="BD30" i="21" s="1"/>
  <c r="BD31" i="21" s="1"/>
  <c r="BD32" i="21" s="1"/>
  <c r="BD33" i="21" s="1"/>
  <c r="BD34" i="21" s="1"/>
  <c r="BD35" i="21" s="1"/>
  <c r="BD36" i="21" s="1"/>
  <c r="BD37" i="21" s="1"/>
  <c r="BD38" i="21" s="1"/>
  <c r="BD39" i="21" s="1"/>
  <c r="BD40" i="21" s="1"/>
  <c r="BD41" i="21" s="1"/>
  <c r="BD42" i="21" s="1"/>
  <c r="BD43" i="21" s="1"/>
  <c r="BD44" i="21" s="1"/>
  <c r="BD45" i="21" s="1"/>
  <c r="BD4" i="22" s="1"/>
  <c r="BD5" i="22" s="1"/>
  <c r="BD6" i="22" s="1"/>
  <c r="BD7" i="22" s="1"/>
  <c r="BD8" i="22" s="1"/>
  <c r="BD9" i="22" s="1"/>
  <c r="BD10" i="22" s="1"/>
  <c r="BD11" i="22" s="1"/>
  <c r="BD12" i="22" s="1"/>
  <c r="BD13" i="22" s="1"/>
  <c r="BD14" i="22" s="1"/>
  <c r="BD15" i="22" s="1"/>
  <c r="BD16" i="22" s="1"/>
  <c r="BD17" i="22" s="1"/>
  <c r="BD18" i="22" s="1"/>
  <c r="BD19" i="22" s="1"/>
  <c r="BD20" i="22" s="1"/>
  <c r="BD21" i="22" s="1"/>
  <c r="BD22" i="22" s="1"/>
  <c r="BD23" i="22" s="1"/>
  <c r="BD24" i="22" s="1"/>
  <c r="BD25" i="22" s="1"/>
  <c r="BD26" i="22" s="1"/>
  <c r="BD27" i="22" s="1"/>
  <c r="BD28" i="22" s="1"/>
  <c r="BD29" i="22" s="1"/>
  <c r="BD30" i="22" s="1"/>
  <c r="BD31" i="22" s="1"/>
  <c r="BD32" i="22" s="1"/>
  <c r="BD33" i="22" s="1"/>
  <c r="BD34" i="22" s="1"/>
  <c r="BD35" i="22" s="1"/>
  <c r="BD36" i="22" s="1"/>
  <c r="BD37" i="22" s="1"/>
  <c r="BD38" i="22" s="1"/>
  <c r="BD39" i="22" s="1"/>
  <c r="BD40" i="22" s="1"/>
  <c r="BD41" i="22" s="1"/>
  <c r="BD42" i="22" s="1"/>
  <c r="BD43" i="22" s="1"/>
  <c r="BD44" i="22" s="1"/>
  <c r="BD45" i="22" s="1"/>
  <c r="BC4" i="10"/>
  <c r="BC5" i="10" s="1"/>
  <c r="BC6" i="10" s="1"/>
  <c r="BC7" i="10" s="1"/>
  <c r="BC8" i="10" s="1"/>
  <c r="BC9" i="10" s="1"/>
  <c r="BC10" i="10" s="1"/>
  <c r="BC11" i="10" s="1"/>
  <c r="BC12" i="10" s="1"/>
  <c r="BC13" i="10" s="1"/>
  <c r="BC14" i="10" s="1"/>
  <c r="BC15" i="10" s="1"/>
  <c r="BC16" i="10" s="1"/>
  <c r="BC17" i="10" s="1"/>
  <c r="BC18" i="10" s="1"/>
  <c r="BC19" i="10" s="1"/>
  <c r="BC20" i="10" s="1"/>
  <c r="BC21" i="10" s="1"/>
  <c r="BC22" i="10" s="1"/>
  <c r="BC23" i="10" s="1"/>
  <c r="BC24" i="10" s="1"/>
  <c r="BC25" i="10" s="1"/>
  <c r="BC26" i="10" s="1"/>
  <c r="BC27" i="10" s="1"/>
  <c r="BC28" i="10" s="1"/>
  <c r="BC29" i="10" s="1"/>
  <c r="BC30" i="10" s="1"/>
  <c r="BC31" i="10" s="1"/>
  <c r="BC32" i="10" s="1"/>
  <c r="BC33" i="10" s="1"/>
  <c r="BC34" i="10" s="1"/>
  <c r="BC35" i="10" s="1"/>
  <c r="BC36" i="10" s="1"/>
  <c r="BC37" i="10" s="1"/>
  <c r="BC38" i="10" s="1"/>
  <c r="BC39" i="10" s="1"/>
  <c r="BC40" i="10" s="1"/>
  <c r="BC41" i="10" s="1"/>
  <c r="BC42" i="10" s="1"/>
  <c r="BC43" i="10" s="1"/>
  <c r="BC44" i="10" s="1"/>
  <c r="BC45" i="10" s="1"/>
  <c r="BC4" i="11" s="1"/>
  <c r="BC5" i="11" s="1"/>
  <c r="BC6" i="11" s="1"/>
  <c r="BC7" i="11" s="1"/>
  <c r="BC8" i="11" s="1"/>
  <c r="BC9" i="11" s="1"/>
  <c r="BC10" i="11" s="1"/>
  <c r="BC11" i="11" s="1"/>
  <c r="BC12" i="11" s="1"/>
  <c r="BC13" i="11" s="1"/>
  <c r="BC14" i="11" s="1"/>
  <c r="BC15" i="11" s="1"/>
  <c r="BC16" i="11" s="1"/>
  <c r="BC17" i="11" s="1"/>
  <c r="BC18" i="11" s="1"/>
  <c r="BC19" i="11" s="1"/>
  <c r="BC20" i="11" s="1"/>
  <c r="BC21" i="11" s="1"/>
  <c r="BC22" i="11" s="1"/>
  <c r="BC23" i="11" s="1"/>
  <c r="BC24" i="11" s="1"/>
  <c r="BC25" i="11" s="1"/>
  <c r="BC26" i="11" s="1"/>
  <c r="BC27" i="11" s="1"/>
  <c r="BC28" i="11" s="1"/>
  <c r="BC29" i="11" s="1"/>
  <c r="BC30" i="11" s="1"/>
  <c r="BC31" i="11" s="1"/>
  <c r="BC32" i="11" s="1"/>
  <c r="BC33" i="11" s="1"/>
  <c r="BC34" i="11" s="1"/>
  <c r="BC35" i="11" s="1"/>
  <c r="BC36" i="11" s="1"/>
  <c r="BC37" i="11" s="1"/>
  <c r="BC38" i="11" s="1"/>
  <c r="BC39" i="11" s="1"/>
  <c r="BC40" i="11" s="1"/>
  <c r="BC41" i="11" s="1"/>
  <c r="BC42" i="11" s="1"/>
  <c r="BC43" i="11" s="1"/>
  <c r="BC44" i="11" s="1"/>
  <c r="BC45" i="11" s="1"/>
  <c r="BC4" i="12" s="1"/>
  <c r="BC5" i="12" s="1"/>
  <c r="BC6" i="12" s="1"/>
  <c r="BC7" i="12" s="1"/>
  <c r="BC8" i="12" s="1"/>
  <c r="BC9" i="12" s="1"/>
  <c r="BC10" i="12" s="1"/>
  <c r="BC11" i="12" s="1"/>
  <c r="BC12" i="12" s="1"/>
  <c r="BC13" i="12" s="1"/>
  <c r="BC14" i="12" s="1"/>
  <c r="BC15" i="12" s="1"/>
  <c r="BC16" i="12" s="1"/>
  <c r="BC17" i="12" s="1"/>
  <c r="BC18" i="12" s="1"/>
  <c r="BC19" i="12" s="1"/>
  <c r="BC20" i="12" s="1"/>
  <c r="BC21" i="12" s="1"/>
  <c r="BC22" i="12" s="1"/>
  <c r="BC23" i="12" s="1"/>
  <c r="BC24" i="12" s="1"/>
  <c r="BC25" i="12" s="1"/>
  <c r="BC26" i="12" s="1"/>
  <c r="BC27" i="12" s="1"/>
  <c r="BC28" i="12" s="1"/>
  <c r="BC29" i="12" s="1"/>
  <c r="BC30" i="12" s="1"/>
  <c r="BC31" i="12" s="1"/>
  <c r="BC32" i="12" s="1"/>
  <c r="BC33" i="12" s="1"/>
  <c r="BC34" i="12" s="1"/>
  <c r="BC35" i="12" s="1"/>
  <c r="BC36" i="12" s="1"/>
  <c r="BC37" i="12" s="1"/>
  <c r="BC38" i="12" s="1"/>
  <c r="BC39" i="12" s="1"/>
  <c r="BC40" i="12" s="1"/>
  <c r="BC41" i="12" s="1"/>
  <c r="BC42" i="12" s="1"/>
  <c r="BC43" i="12" s="1"/>
  <c r="BC44" i="12" s="1"/>
  <c r="BC45" i="12" s="1"/>
  <c r="BC4" i="13" s="1"/>
  <c r="BC5" i="13" s="1"/>
  <c r="BC6" i="13" s="1"/>
  <c r="BC7" i="13" s="1"/>
  <c r="BC8" i="13" s="1"/>
  <c r="BC9" i="13" s="1"/>
  <c r="BC10" i="13" s="1"/>
  <c r="BC11" i="13" s="1"/>
  <c r="BC12" i="13" s="1"/>
  <c r="BC13" i="13" s="1"/>
  <c r="BC14" i="13" s="1"/>
  <c r="BC15" i="13" s="1"/>
  <c r="BC16" i="13" s="1"/>
  <c r="BC17" i="13" s="1"/>
  <c r="BC18" i="13" s="1"/>
  <c r="BC19" i="13" s="1"/>
  <c r="BC20" i="13" s="1"/>
  <c r="BC21" i="13" s="1"/>
  <c r="BC22" i="13" s="1"/>
  <c r="BC23" i="13" s="1"/>
  <c r="BC24" i="13" s="1"/>
  <c r="BC25" i="13" s="1"/>
  <c r="BC26" i="13" s="1"/>
  <c r="BC27" i="13" s="1"/>
  <c r="BC28" i="13" s="1"/>
  <c r="BC29" i="13" s="1"/>
  <c r="BC30" i="13" s="1"/>
  <c r="BC31" i="13" s="1"/>
  <c r="BC32" i="13" s="1"/>
  <c r="BC33" i="13" s="1"/>
  <c r="BC34" i="13" s="1"/>
  <c r="BC35" i="13" s="1"/>
  <c r="BC36" i="13" s="1"/>
  <c r="BC37" i="13" s="1"/>
  <c r="BC38" i="13" s="1"/>
  <c r="BC39" i="13" s="1"/>
  <c r="BC40" i="13" s="1"/>
  <c r="BC41" i="13" s="1"/>
  <c r="BC42" i="13" s="1"/>
  <c r="BC43" i="13" s="1"/>
  <c r="BC44" i="13" s="1"/>
  <c r="BC45" i="13" s="1"/>
  <c r="BC4" i="14" s="1"/>
  <c r="BC5" i="14" s="1"/>
  <c r="BC6" i="14" s="1"/>
  <c r="BC7" i="14" s="1"/>
  <c r="BC8" i="14" s="1"/>
  <c r="BC9" i="14" s="1"/>
  <c r="BC10" i="14" s="1"/>
  <c r="BC11" i="14" s="1"/>
  <c r="BC12" i="14" s="1"/>
  <c r="BC13" i="14" s="1"/>
  <c r="BC14" i="14" s="1"/>
  <c r="BC15" i="14" s="1"/>
  <c r="BC16" i="14" s="1"/>
  <c r="BC17" i="14" s="1"/>
  <c r="BC18" i="14" s="1"/>
  <c r="BC19" i="14" s="1"/>
  <c r="BC20" i="14" s="1"/>
  <c r="BC21" i="14" s="1"/>
  <c r="BC22" i="14" s="1"/>
  <c r="BC23" i="14" s="1"/>
  <c r="BC24" i="14" s="1"/>
  <c r="BC25" i="14" s="1"/>
  <c r="BC26" i="14" s="1"/>
  <c r="BC27" i="14" s="1"/>
  <c r="BC28" i="14" s="1"/>
  <c r="BC29" i="14" s="1"/>
  <c r="BC30" i="14" s="1"/>
  <c r="BC31" i="14" s="1"/>
  <c r="BC32" i="14" s="1"/>
  <c r="BC33" i="14" s="1"/>
  <c r="BC34" i="14" s="1"/>
  <c r="BC35" i="14" s="1"/>
  <c r="BC36" i="14" s="1"/>
  <c r="BC37" i="14" s="1"/>
  <c r="BC38" i="14" s="1"/>
  <c r="BC39" i="14" s="1"/>
  <c r="BC40" i="14" s="1"/>
  <c r="BC41" i="14" s="1"/>
  <c r="BC42" i="14" s="1"/>
  <c r="BC43" i="14" s="1"/>
  <c r="BC44" i="14" s="1"/>
  <c r="BC45" i="14" s="1"/>
  <c r="BC4" i="15" s="1"/>
  <c r="BC5" i="15" s="1"/>
  <c r="BC6" i="15" s="1"/>
  <c r="BC7" i="15" s="1"/>
  <c r="BC8" i="15" s="1"/>
  <c r="BC9" i="15" s="1"/>
  <c r="BC10" i="15" s="1"/>
  <c r="BC11" i="15" s="1"/>
  <c r="BC12" i="15" s="1"/>
  <c r="BC13" i="15" s="1"/>
  <c r="BC14" i="15" s="1"/>
  <c r="BC15" i="15" s="1"/>
  <c r="BC16" i="15" s="1"/>
  <c r="BC17" i="15" s="1"/>
  <c r="BC18" i="15" s="1"/>
  <c r="BC19" i="15" s="1"/>
  <c r="BC20" i="15" s="1"/>
  <c r="BC21" i="15" s="1"/>
  <c r="BC22" i="15" s="1"/>
  <c r="BC23" i="15" s="1"/>
  <c r="BC24" i="15" s="1"/>
  <c r="BC25" i="15" s="1"/>
  <c r="BC26" i="15" s="1"/>
  <c r="BC27" i="15" s="1"/>
  <c r="BC28" i="15" s="1"/>
  <c r="BC29" i="15" s="1"/>
  <c r="BC30" i="15" s="1"/>
  <c r="BC31" i="15" s="1"/>
  <c r="BC32" i="15" s="1"/>
  <c r="BC33" i="15" s="1"/>
  <c r="BC34" i="15" s="1"/>
  <c r="BC35" i="15" s="1"/>
  <c r="BC36" i="15" s="1"/>
  <c r="BC37" i="15" s="1"/>
  <c r="BC38" i="15" s="1"/>
  <c r="BC39" i="15" s="1"/>
  <c r="BC40" i="15" s="1"/>
  <c r="BC41" i="15" s="1"/>
  <c r="BC42" i="15" s="1"/>
  <c r="BC43" i="15" s="1"/>
  <c r="BC44" i="15" s="1"/>
  <c r="BC45" i="15" s="1"/>
  <c r="BC4" i="16" s="1"/>
  <c r="BC5" i="16" s="1"/>
  <c r="BC6" i="16" s="1"/>
  <c r="BC7" i="16" s="1"/>
  <c r="BC8" i="16" s="1"/>
  <c r="BC9" i="16" s="1"/>
  <c r="BC10" i="16" s="1"/>
  <c r="BC11" i="16" s="1"/>
  <c r="BC12" i="16" s="1"/>
  <c r="BC13" i="16" s="1"/>
  <c r="BC14" i="16" s="1"/>
  <c r="BC15" i="16" s="1"/>
  <c r="BC16" i="16" s="1"/>
  <c r="BC17" i="16" s="1"/>
  <c r="BC18" i="16" s="1"/>
  <c r="BC19" i="16" s="1"/>
  <c r="BC20" i="16" s="1"/>
  <c r="BC21" i="16" s="1"/>
  <c r="BC22" i="16" s="1"/>
  <c r="BC23" i="16" s="1"/>
  <c r="BC24" i="16" s="1"/>
  <c r="BC25" i="16" s="1"/>
  <c r="BC26" i="16" s="1"/>
  <c r="BC27" i="16" s="1"/>
  <c r="BC28" i="16" s="1"/>
  <c r="BC29" i="16" s="1"/>
  <c r="BC30" i="16" s="1"/>
  <c r="BC31" i="16" s="1"/>
  <c r="BC32" i="16" s="1"/>
  <c r="BC33" i="16" s="1"/>
  <c r="BC34" i="16" s="1"/>
  <c r="BC35" i="16" s="1"/>
  <c r="BC36" i="16" s="1"/>
  <c r="BC37" i="16" s="1"/>
  <c r="BC38" i="16" s="1"/>
  <c r="BC39" i="16" s="1"/>
  <c r="BC40" i="16" s="1"/>
  <c r="BC41" i="16" s="1"/>
  <c r="BC42" i="16" s="1"/>
  <c r="BC43" i="16" s="1"/>
  <c r="BC44" i="16" s="1"/>
  <c r="BC45" i="16" s="1"/>
  <c r="BC4" i="17" s="1"/>
  <c r="BC5" i="17" s="1"/>
  <c r="BC6" i="17" s="1"/>
  <c r="BC7" i="17" s="1"/>
  <c r="BC8" i="17" s="1"/>
  <c r="BC9" i="17" s="1"/>
  <c r="BC10" i="17" s="1"/>
  <c r="BC11" i="17" s="1"/>
  <c r="BC12" i="17" s="1"/>
  <c r="BC13" i="17" s="1"/>
  <c r="BC14" i="17" s="1"/>
  <c r="BC15" i="17" s="1"/>
  <c r="BC16" i="17" s="1"/>
  <c r="BC17" i="17" s="1"/>
  <c r="BC18" i="17" s="1"/>
  <c r="BC19" i="17" s="1"/>
  <c r="BC20" i="17" s="1"/>
  <c r="BC21" i="17" s="1"/>
  <c r="BC22" i="17" s="1"/>
  <c r="BC23" i="17" s="1"/>
  <c r="BC24" i="17" s="1"/>
  <c r="BC25" i="17" s="1"/>
  <c r="BC26" i="17" s="1"/>
  <c r="BC27" i="17" s="1"/>
  <c r="BC28" i="17" s="1"/>
  <c r="BC29" i="17" s="1"/>
  <c r="BC30" i="17" s="1"/>
  <c r="BC31" i="17" s="1"/>
  <c r="BC32" i="17" s="1"/>
  <c r="BC33" i="17" s="1"/>
  <c r="BC34" i="17" s="1"/>
  <c r="BC35" i="17" s="1"/>
  <c r="BC36" i="17" s="1"/>
  <c r="BC37" i="17" s="1"/>
  <c r="BC38" i="17" s="1"/>
  <c r="BC39" i="17" s="1"/>
  <c r="BC40" i="17" s="1"/>
  <c r="BC41" i="17" s="1"/>
  <c r="BC42" i="17" s="1"/>
  <c r="BC43" i="17" s="1"/>
  <c r="BC44" i="17" s="1"/>
  <c r="BC45" i="17" s="1"/>
  <c r="BC4" i="18" s="1"/>
  <c r="BC5" i="18" s="1"/>
  <c r="BC6" i="18" s="1"/>
  <c r="BC7" i="18" s="1"/>
  <c r="BC8" i="18" s="1"/>
  <c r="BC9" i="18" s="1"/>
  <c r="BC10" i="18" s="1"/>
  <c r="BC11" i="18" s="1"/>
  <c r="BC12" i="18" s="1"/>
  <c r="BC13" i="18" s="1"/>
  <c r="BC14" i="18" s="1"/>
  <c r="BC15" i="18" s="1"/>
  <c r="BC16" i="18" s="1"/>
  <c r="BC17" i="18" s="1"/>
  <c r="BC18" i="18" s="1"/>
  <c r="BC19" i="18" s="1"/>
  <c r="BC20" i="18" s="1"/>
  <c r="BC21" i="18" s="1"/>
  <c r="BC22" i="18" s="1"/>
  <c r="BC23" i="18" s="1"/>
  <c r="BC24" i="18" s="1"/>
  <c r="BC25" i="18" s="1"/>
  <c r="BC26" i="18" s="1"/>
  <c r="BC27" i="18" s="1"/>
  <c r="BC28" i="18" s="1"/>
  <c r="BC29" i="18" s="1"/>
  <c r="BC30" i="18" s="1"/>
  <c r="BC31" i="18" s="1"/>
  <c r="BC32" i="18" s="1"/>
  <c r="BC33" i="18" s="1"/>
  <c r="BC34" i="18" s="1"/>
  <c r="BC35" i="18" s="1"/>
  <c r="BC36" i="18" s="1"/>
  <c r="BC37" i="18" s="1"/>
  <c r="BC38" i="18" s="1"/>
  <c r="BC39" i="18" s="1"/>
  <c r="BC40" i="18" s="1"/>
  <c r="BC41" i="18" s="1"/>
  <c r="BC42" i="18" s="1"/>
  <c r="BC43" i="18" s="1"/>
  <c r="BC44" i="18" s="1"/>
  <c r="BC45" i="18" s="1"/>
  <c r="BC4" i="19" s="1"/>
  <c r="BC5" i="19" s="1"/>
  <c r="BC6" i="19" s="1"/>
  <c r="BC7" i="19" s="1"/>
  <c r="BC8" i="19" s="1"/>
  <c r="BC9" i="19" s="1"/>
  <c r="BC10" i="19" s="1"/>
  <c r="BC11" i="19" s="1"/>
  <c r="BC12" i="19" s="1"/>
  <c r="BC13" i="19" s="1"/>
  <c r="BC14" i="19" s="1"/>
  <c r="BC15" i="19" s="1"/>
  <c r="BC16" i="19" s="1"/>
  <c r="BC17" i="19" s="1"/>
  <c r="BC18" i="19" s="1"/>
  <c r="BC19" i="19" s="1"/>
  <c r="BC20" i="19" s="1"/>
  <c r="BC21" i="19" s="1"/>
  <c r="BC22" i="19" s="1"/>
  <c r="BC23" i="19" s="1"/>
  <c r="BC24" i="19" s="1"/>
  <c r="BC25" i="19" s="1"/>
  <c r="BC26" i="19" s="1"/>
  <c r="BC27" i="19" s="1"/>
  <c r="BC28" i="19" s="1"/>
  <c r="BC29" i="19" s="1"/>
  <c r="BC30" i="19" s="1"/>
  <c r="BC31" i="19" s="1"/>
  <c r="BC32" i="19" s="1"/>
  <c r="BC33" i="19" s="1"/>
  <c r="BC34" i="19" s="1"/>
  <c r="BC35" i="19" s="1"/>
  <c r="BC36" i="19" s="1"/>
  <c r="BC37" i="19" s="1"/>
  <c r="BC38" i="19" s="1"/>
  <c r="BC39" i="19" s="1"/>
  <c r="BC40" i="19" s="1"/>
  <c r="BC41" i="19" s="1"/>
  <c r="BC42" i="19" s="1"/>
  <c r="BC43" i="19" s="1"/>
  <c r="BC44" i="19" s="1"/>
  <c r="BC45" i="19" s="1"/>
  <c r="BC4" i="20" s="1"/>
  <c r="BC5" i="20" s="1"/>
  <c r="BC6" i="20" s="1"/>
  <c r="BC7" i="20" s="1"/>
  <c r="BC8" i="20" s="1"/>
  <c r="BC9" i="20" s="1"/>
  <c r="BC10" i="20" s="1"/>
  <c r="BC11" i="20" s="1"/>
  <c r="BC12" i="20" s="1"/>
  <c r="BC13" i="20" s="1"/>
  <c r="BC14" i="20" s="1"/>
  <c r="BC15" i="20" s="1"/>
  <c r="BC16" i="20" s="1"/>
  <c r="BC17" i="20" s="1"/>
  <c r="BC18" i="20" s="1"/>
  <c r="BC19" i="20" s="1"/>
  <c r="BC20" i="20" s="1"/>
  <c r="BC21" i="20" s="1"/>
  <c r="BC22" i="20" s="1"/>
  <c r="BC23" i="20" s="1"/>
  <c r="BC24" i="20" s="1"/>
  <c r="BC25" i="20" s="1"/>
  <c r="BC26" i="20" s="1"/>
  <c r="BC27" i="20" s="1"/>
  <c r="BC28" i="20" s="1"/>
  <c r="BC29" i="20" s="1"/>
  <c r="BC30" i="20" s="1"/>
  <c r="BC31" i="20" s="1"/>
  <c r="BC32" i="20" s="1"/>
  <c r="BC33" i="20" s="1"/>
  <c r="BC34" i="20" s="1"/>
  <c r="BC35" i="20" s="1"/>
  <c r="BC36" i="20" s="1"/>
  <c r="BC37" i="20" s="1"/>
  <c r="BC38" i="20" s="1"/>
  <c r="BC39" i="20" s="1"/>
  <c r="BC40" i="20" s="1"/>
  <c r="BC41" i="20" s="1"/>
  <c r="BC42" i="20" s="1"/>
  <c r="BC43" i="20" s="1"/>
  <c r="BC44" i="20" s="1"/>
  <c r="BC45" i="20" s="1"/>
  <c r="BC4" i="21" s="1"/>
  <c r="BC5" i="21" s="1"/>
  <c r="BC6" i="21" s="1"/>
  <c r="BC7" i="21" s="1"/>
  <c r="BC8" i="21" s="1"/>
  <c r="BC9" i="21" s="1"/>
  <c r="BC10" i="21" s="1"/>
  <c r="BC11" i="21" s="1"/>
  <c r="BC12" i="21" s="1"/>
  <c r="BC13" i="21" s="1"/>
  <c r="BC14" i="21" s="1"/>
  <c r="BC15" i="21" s="1"/>
  <c r="BC16" i="21" s="1"/>
  <c r="BC17" i="21" s="1"/>
  <c r="BC18" i="21" s="1"/>
  <c r="BC19" i="21" s="1"/>
  <c r="BC20" i="21" s="1"/>
  <c r="BC21" i="21" s="1"/>
  <c r="BC22" i="21" s="1"/>
  <c r="BC23" i="21" s="1"/>
  <c r="BC24" i="21" s="1"/>
  <c r="BC25" i="21" s="1"/>
  <c r="BC26" i="21" s="1"/>
  <c r="BC27" i="21" s="1"/>
  <c r="BC28" i="21" s="1"/>
  <c r="BC29" i="21" s="1"/>
  <c r="BC30" i="21" s="1"/>
  <c r="BC31" i="21" s="1"/>
  <c r="BC32" i="21" s="1"/>
  <c r="BC33" i="21" s="1"/>
  <c r="BC34" i="21" s="1"/>
  <c r="BC35" i="21" s="1"/>
  <c r="BC36" i="21" s="1"/>
  <c r="BC37" i="21" s="1"/>
  <c r="BC38" i="21" s="1"/>
  <c r="BC39" i="21" s="1"/>
  <c r="BC40" i="21" s="1"/>
  <c r="BC41" i="21" s="1"/>
  <c r="BC42" i="21" s="1"/>
  <c r="BC43" i="21" s="1"/>
  <c r="BC44" i="21" s="1"/>
  <c r="BC45" i="21" s="1"/>
  <c r="BC4" i="22" s="1"/>
  <c r="BC5" i="22" s="1"/>
  <c r="BC6" i="22" s="1"/>
  <c r="BC7" i="22" s="1"/>
  <c r="BC8" i="22" s="1"/>
  <c r="BC9" i="22" s="1"/>
  <c r="BC10" i="22" s="1"/>
  <c r="BC11" i="22" s="1"/>
  <c r="BC12" i="22" s="1"/>
  <c r="BC13" i="22" s="1"/>
  <c r="BC14" i="22" s="1"/>
  <c r="BC15" i="22" s="1"/>
  <c r="BC16" i="22" s="1"/>
  <c r="BC17" i="22" s="1"/>
  <c r="BC18" i="22" s="1"/>
  <c r="BC19" i="22" s="1"/>
  <c r="BC20" i="22" s="1"/>
  <c r="BC21" i="22" s="1"/>
  <c r="BC22" i="22" s="1"/>
  <c r="BC23" i="22" s="1"/>
  <c r="BC24" i="22" s="1"/>
  <c r="BC25" i="22" s="1"/>
  <c r="BC26" i="22" s="1"/>
  <c r="BC27" i="22" s="1"/>
  <c r="BC28" i="22" s="1"/>
  <c r="BC29" i="22" s="1"/>
  <c r="BC30" i="22" s="1"/>
  <c r="BC31" i="22" s="1"/>
  <c r="BC32" i="22" s="1"/>
  <c r="BC33" i="22" s="1"/>
  <c r="BC34" i="22" s="1"/>
  <c r="BC35" i="22" s="1"/>
  <c r="BC36" i="22" s="1"/>
  <c r="BC37" i="22" s="1"/>
  <c r="BC38" i="22" s="1"/>
  <c r="BC39" i="22" s="1"/>
  <c r="BC40" i="22" s="1"/>
  <c r="BC41" i="22" s="1"/>
  <c r="BC42" i="22" s="1"/>
  <c r="BC43" i="22" s="1"/>
  <c r="BC44" i="22" s="1"/>
  <c r="BC45" i="22" s="1"/>
  <c r="BF4" i="10"/>
  <c r="BF5" i="10" s="1"/>
  <c r="BF6" i="10" s="1"/>
  <c r="BF7" i="10" s="1"/>
  <c r="BF8" i="10" s="1"/>
  <c r="BF9" i="10" s="1"/>
  <c r="BF10" i="10" s="1"/>
  <c r="BF11" i="10" s="1"/>
  <c r="BF12" i="10" s="1"/>
  <c r="BF13" i="10" s="1"/>
  <c r="BF14" i="10" s="1"/>
  <c r="BF15" i="10" s="1"/>
  <c r="BF16" i="10" s="1"/>
  <c r="BF17" i="10" s="1"/>
  <c r="BF18" i="10" s="1"/>
  <c r="BF19" i="10" s="1"/>
  <c r="BF20" i="10" s="1"/>
  <c r="BF21" i="10" s="1"/>
  <c r="BF22" i="10" s="1"/>
  <c r="BF23" i="10" s="1"/>
  <c r="BF24" i="10" s="1"/>
  <c r="BF25" i="10" s="1"/>
  <c r="BF26" i="10" s="1"/>
  <c r="BF27" i="10" s="1"/>
  <c r="BF28" i="10" s="1"/>
  <c r="BF29" i="10" s="1"/>
  <c r="BF30" i="10" s="1"/>
  <c r="BF31" i="10" s="1"/>
  <c r="BF32" i="10" s="1"/>
  <c r="BF33" i="10" s="1"/>
  <c r="BF34" i="10" s="1"/>
  <c r="BF35" i="10" s="1"/>
  <c r="BF36" i="10" s="1"/>
  <c r="BF37" i="10" s="1"/>
  <c r="BF38" i="10" s="1"/>
  <c r="BF39" i="10" s="1"/>
  <c r="BF40" i="10" s="1"/>
  <c r="BF41" i="10" s="1"/>
  <c r="BF42" i="10" s="1"/>
  <c r="BF43" i="10" s="1"/>
  <c r="BF44" i="10" s="1"/>
  <c r="BF45" i="10" s="1"/>
  <c r="BF4" i="11" s="1"/>
  <c r="BF5" i="11" s="1"/>
  <c r="BF6" i="11" s="1"/>
  <c r="BF7" i="11" s="1"/>
  <c r="BF8" i="11" s="1"/>
  <c r="BF9" i="11" s="1"/>
  <c r="BF10" i="11" s="1"/>
  <c r="BF11" i="11" s="1"/>
  <c r="BF12" i="11" s="1"/>
  <c r="BF13" i="11" s="1"/>
  <c r="BF14" i="11" s="1"/>
  <c r="BF15" i="11" s="1"/>
  <c r="BF16" i="11" s="1"/>
  <c r="BF17" i="11" s="1"/>
  <c r="BF18" i="11" s="1"/>
  <c r="BF19" i="11" s="1"/>
  <c r="BF20" i="11" s="1"/>
  <c r="BF21" i="11" s="1"/>
  <c r="BF22" i="11" s="1"/>
  <c r="BF23" i="11" s="1"/>
  <c r="BF24" i="11" s="1"/>
  <c r="BF25" i="11" s="1"/>
  <c r="BF26" i="11" s="1"/>
  <c r="BF27" i="11" s="1"/>
  <c r="BF28" i="11" s="1"/>
  <c r="BF29" i="11" s="1"/>
  <c r="BF30" i="11" s="1"/>
  <c r="BF31" i="11" s="1"/>
  <c r="BF32" i="11" s="1"/>
  <c r="BF33" i="11" s="1"/>
  <c r="BF34" i="11" s="1"/>
  <c r="BF35" i="11" s="1"/>
  <c r="BF36" i="11" s="1"/>
  <c r="BF37" i="11" s="1"/>
  <c r="BF38" i="11" s="1"/>
  <c r="BF39" i="11" s="1"/>
  <c r="BF40" i="11" s="1"/>
  <c r="BF41" i="11" s="1"/>
  <c r="BF42" i="11" s="1"/>
  <c r="BF43" i="11" s="1"/>
  <c r="BF44" i="11" s="1"/>
  <c r="BF45" i="11" s="1"/>
  <c r="BF4" i="12" s="1"/>
  <c r="BF5" i="12" s="1"/>
  <c r="BF6" i="12" s="1"/>
  <c r="BF7" i="12" s="1"/>
  <c r="BF8" i="12" s="1"/>
  <c r="BF9" i="12" s="1"/>
  <c r="BF10" i="12" s="1"/>
  <c r="BF11" i="12" s="1"/>
  <c r="BF12" i="12" s="1"/>
  <c r="BF13" i="12" s="1"/>
  <c r="BF14" i="12" s="1"/>
  <c r="BF15" i="12" s="1"/>
  <c r="BF16" i="12" s="1"/>
  <c r="BF17" i="12" s="1"/>
  <c r="BF18" i="12" s="1"/>
  <c r="BF19" i="12" s="1"/>
  <c r="BF20" i="12" s="1"/>
  <c r="BF21" i="12" s="1"/>
  <c r="BF22" i="12" s="1"/>
  <c r="BF23" i="12" s="1"/>
  <c r="BF24" i="12" s="1"/>
  <c r="BF25" i="12" s="1"/>
  <c r="BF26" i="12" s="1"/>
  <c r="BF27" i="12" s="1"/>
  <c r="BF28" i="12" s="1"/>
  <c r="BF29" i="12" s="1"/>
  <c r="BF30" i="12" s="1"/>
  <c r="BF31" i="12" s="1"/>
  <c r="BF32" i="12" s="1"/>
  <c r="BF33" i="12" s="1"/>
  <c r="BF34" i="12" s="1"/>
  <c r="BF35" i="12" s="1"/>
  <c r="BF36" i="12" s="1"/>
  <c r="BF37" i="12" s="1"/>
  <c r="BF38" i="12" s="1"/>
  <c r="BF39" i="12" s="1"/>
  <c r="BF40" i="12" s="1"/>
  <c r="BF41" i="12" s="1"/>
  <c r="BF42" i="12" s="1"/>
  <c r="BF43" i="12" s="1"/>
  <c r="BF44" i="12" s="1"/>
  <c r="BF45" i="12" s="1"/>
  <c r="BF4" i="13" s="1"/>
  <c r="BF5" i="13" s="1"/>
  <c r="BF6" i="13" s="1"/>
  <c r="BF7" i="13" s="1"/>
  <c r="BF8" i="13" s="1"/>
  <c r="BF9" i="13" s="1"/>
  <c r="BF10" i="13" s="1"/>
  <c r="BF11" i="13" s="1"/>
  <c r="BF12" i="13" s="1"/>
  <c r="BF13" i="13" s="1"/>
  <c r="BF14" i="13" s="1"/>
  <c r="BF15" i="13" s="1"/>
  <c r="BF16" i="13" s="1"/>
  <c r="BF17" i="13" s="1"/>
  <c r="BF18" i="13" s="1"/>
  <c r="BF19" i="13" s="1"/>
  <c r="BF20" i="13" s="1"/>
  <c r="BF21" i="13" s="1"/>
  <c r="BF22" i="13" s="1"/>
  <c r="BF23" i="13" s="1"/>
  <c r="BF24" i="13" s="1"/>
  <c r="BF25" i="13" s="1"/>
  <c r="BF26" i="13" s="1"/>
  <c r="BF27" i="13" s="1"/>
  <c r="BF28" i="13" s="1"/>
  <c r="BF29" i="13" s="1"/>
  <c r="BF30" i="13" s="1"/>
  <c r="BF31" i="13" s="1"/>
  <c r="BF32" i="13" s="1"/>
  <c r="BF33" i="13" s="1"/>
  <c r="BF34" i="13" s="1"/>
  <c r="BF35" i="13" s="1"/>
  <c r="BF36" i="13" s="1"/>
  <c r="BF37" i="13" s="1"/>
  <c r="BF38" i="13" s="1"/>
  <c r="BF39" i="13" s="1"/>
  <c r="BF40" i="13" s="1"/>
  <c r="BF41" i="13" s="1"/>
  <c r="BF42" i="13" s="1"/>
  <c r="BF43" i="13" s="1"/>
  <c r="BF44" i="13" s="1"/>
  <c r="BF45" i="13" s="1"/>
  <c r="BF4" i="14" s="1"/>
  <c r="BF5" i="14" s="1"/>
  <c r="BF6" i="14" s="1"/>
  <c r="BF7" i="14" s="1"/>
  <c r="BF8" i="14" s="1"/>
  <c r="BF9" i="14" s="1"/>
  <c r="BF10" i="14" s="1"/>
  <c r="BF11" i="14" s="1"/>
  <c r="BF12" i="14" s="1"/>
  <c r="BF13" i="14" s="1"/>
  <c r="BF14" i="14" s="1"/>
  <c r="BF15" i="14" s="1"/>
  <c r="BF16" i="14" s="1"/>
  <c r="BF17" i="14" s="1"/>
  <c r="BF18" i="14" s="1"/>
  <c r="BF19" i="14" s="1"/>
  <c r="BF20" i="14" s="1"/>
  <c r="BF21" i="14" s="1"/>
  <c r="BF22" i="14" s="1"/>
  <c r="BF23" i="14" s="1"/>
  <c r="BF24" i="14" s="1"/>
  <c r="BF25" i="14" s="1"/>
  <c r="BF26" i="14" s="1"/>
  <c r="BF27" i="14" s="1"/>
  <c r="BF28" i="14" s="1"/>
  <c r="BF29" i="14" s="1"/>
  <c r="BF30" i="14" s="1"/>
  <c r="BF31" i="14" s="1"/>
  <c r="BF32" i="14" s="1"/>
  <c r="BF33" i="14" s="1"/>
  <c r="BF34" i="14" s="1"/>
  <c r="BF35" i="14" s="1"/>
  <c r="BF36" i="14" s="1"/>
  <c r="BF37" i="14" s="1"/>
  <c r="BF38" i="14" s="1"/>
  <c r="BF39" i="14" s="1"/>
  <c r="BF40" i="14" s="1"/>
  <c r="BF41" i="14" s="1"/>
  <c r="BF42" i="14" s="1"/>
  <c r="BF43" i="14" s="1"/>
  <c r="BF44" i="14" s="1"/>
  <c r="BF45" i="14" s="1"/>
  <c r="BF4" i="15" s="1"/>
  <c r="BF5" i="15" s="1"/>
  <c r="BF6" i="15" s="1"/>
  <c r="BF7" i="15" s="1"/>
  <c r="BF8" i="15" s="1"/>
  <c r="BF9" i="15" s="1"/>
  <c r="BF10" i="15" s="1"/>
  <c r="BF11" i="15" s="1"/>
  <c r="BF12" i="15" s="1"/>
  <c r="BF13" i="15" s="1"/>
  <c r="BF14" i="15" s="1"/>
  <c r="BF15" i="15" s="1"/>
  <c r="BF16" i="15" s="1"/>
  <c r="BF17" i="15" s="1"/>
  <c r="BF18" i="15" s="1"/>
  <c r="BF19" i="15" s="1"/>
  <c r="BF20" i="15" s="1"/>
  <c r="BF21" i="15" s="1"/>
  <c r="BF22" i="15" s="1"/>
  <c r="BF23" i="15" s="1"/>
  <c r="BF24" i="15" s="1"/>
  <c r="BF25" i="15" s="1"/>
  <c r="BF26" i="15" s="1"/>
  <c r="BF27" i="15" s="1"/>
  <c r="BF28" i="15" s="1"/>
  <c r="BF29" i="15" s="1"/>
  <c r="BF30" i="15" s="1"/>
  <c r="BF31" i="15" s="1"/>
  <c r="BF32" i="15" s="1"/>
  <c r="BF33" i="15" s="1"/>
  <c r="BF34" i="15" s="1"/>
  <c r="BF35" i="15" s="1"/>
  <c r="BF36" i="15" s="1"/>
  <c r="BF37" i="15" s="1"/>
  <c r="BF38" i="15" s="1"/>
  <c r="BF39" i="15" s="1"/>
  <c r="BF40" i="15" s="1"/>
  <c r="BF41" i="15" s="1"/>
  <c r="BF42" i="15" s="1"/>
  <c r="BF43" i="15" s="1"/>
  <c r="BF44" i="15" s="1"/>
  <c r="BF45" i="15" s="1"/>
  <c r="BF4" i="16" s="1"/>
  <c r="BF5" i="16" s="1"/>
  <c r="BF6" i="16" s="1"/>
  <c r="BF7" i="16" s="1"/>
  <c r="BF8" i="16" s="1"/>
  <c r="BF9" i="16" s="1"/>
  <c r="BF10" i="16" s="1"/>
  <c r="BF11" i="16" s="1"/>
  <c r="BF12" i="16" s="1"/>
  <c r="BF13" i="16" s="1"/>
  <c r="BF14" i="16" s="1"/>
  <c r="BF15" i="16" s="1"/>
  <c r="BF16" i="16" s="1"/>
  <c r="BF17" i="16" s="1"/>
  <c r="BF18" i="16" s="1"/>
  <c r="BF19" i="16" s="1"/>
  <c r="BF20" i="16" s="1"/>
  <c r="BF21" i="16" s="1"/>
  <c r="BF22" i="16" s="1"/>
  <c r="BF23" i="16" s="1"/>
  <c r="BF24" i="16" s="1"/>
  <c r="BF25" i="16" s="1"/>
  <c r="BF26" i="16" s="1"/>
  <c r="BF27" i="16" s="1"/>
  <c r="BF28" i="16" s="1"/>
  <c r="BF29" i="16" s="1"/>
  <c r="BF30" i="16" s="1"/>
  <c r="BF31" i="16" s="1"/>
  <c r="BF32" i="16" s="1"/>
  <c r="BF33" i="16" s="1"/>
  <c r="BF34" i="16" s="1"/>
  <c r="BF35" i="16" s="1"/>
  <c r="BF36" i="16" s="1"/>
  <c r="BF37" i="16" s="1"/>
  <c r="BF38" i="16" s="1"/>
  <c r="BF39" i="16" s="1"/>
  <c r="BF40" i="16" s="1"/>
  <c r="BF41" i="16" s="1"/>
  <c r="BF42" i="16" s="1"/>
  <c r="BF43" i="16" s="1"/>
  <c r="BF44" i="16" s="1"/>
  <c r="BF45" i="16" s="1"/>
  <c r="BF4" i="17" s="1"/>
  <c r="BF5" i="17" s="1"/>
  <c r="BF6" i="17" s="1"/>
  <c r="BF7" i="17" s="1"/>
  <c r="BF8" i="17" s="1"/>
  <c r="BF9" i="17" s="1"/>
  <c r="BF10" i="17" s="1"/>
  <c r="BF11" i="17" s="1"/>
  <c r="BF12" i="17" s="1"/>
  <c r="BF13" i="17" s="1"/>
  <c r="BF14" i="17" s="1"/>
  <c r="BF15" i="17" s="1"/>
  <c r="BF16" i="17" s="1"/>
  <c r="BF17" i="17" s="1"/>
  <c r="BF18" i="17" s="1"/>
  <c r="BF19" i="17" s="1"/>
  <c r="BF20" i="17" s="1"/>
  <c r="BF21" i="17" s="1"/>
  <c r="BF22" i="17" s="1"/>
  <c r="BF23" i="17" s="1"/>
  <c r="BF24" i="17" s="1"/>
  <c r="BF25" i="17" s="1"/>
  <c r="BF26" i="17" s="1"/>
  <c r="BF27" i="17" s="1"/>
  <c r="BF28" i="17" s="1"/>
  <c r="BF29" i="17" s="1"/>
  <c r="BF30" i="17" s="1"/>
  <c r="BF31" i="17" s="1"/>
  <c r="BF32" i="17" s="1"/>
  <c r="BF33" i="17" s="1"/>
  <c r="BF34" i="17" s="1"/>
  <c r="BF35" i="17" s="1"/>
  <c r="BF36" i="17" s="1"/>
  <c r="BF37" i="17" s="1"/>
  <c r="BF38" i="17" s="1"/>
  <c r="BF39" i="17" s="1"/>
  <c r="BF40" i="17" s="1"/>
  <c r="BF41" i="17" s="1"/>
  <c r="BF42" i="17" s="1"/>
  <c r="BF43" i="17" s="1"/>
  <c r="BF44" i="17" s="1"/>
  <c r="BF45" i="17" s="1"/>
  <c r="BF4" i="18" s="1"/>
  <c r="BF5" i="18" s="1"/>
  <c r="BF6" i="18" s="1"/>
  <c r="BF7" i="18" s="1"/>
  <c r="BF8" i="18" s="1"/>
  <c r="BF9" i="18" s="1"/>
  <c r="BF10" i="18" s="1"/>
  <c r="BF11" i="18" s="1"/>
  <c r="BF12" i="18" s="1"/>
  <c r="BF13" i="18" s="1"/>
  <c r="BF14" i="18" s="1"/>
  <c r="BF15" i="18" s="1"/>
  <c r="BF16" i="18" s="1"/>
  <c r="BF17" i="18" s="1"/>
  <c r="BF18" i="18" s="1"/>
  <c r="BF19" i="18" s="1"/>
  <c r="BF20" i="18" s="1"/>
  <c r="BF21" i="18" s="1"/>
  <c r="BF22" i="18" s="1"/>
  <c r="BF23" i="18" s="1"/>
  <c r="BF24" i="18" s="1"/>
  <c r="BF25" i="18" s="1"/>
  <c r="BF26" i="18" s="1"/>
  <c r="BF27" i="18" s="1"/>
  <c r="BF28" i="18" s="1"/>
  <c r="BF29" i="18" s="1"/>
  <c r="BF30" i="18" s="1"/>
  <c r="BF31" i="18" s="1"/>
  <c r="BF32" i="18" s="1"/>
  <c r="BF33" i="18" s="1"/>
  <c r="BF34" i="18" s="1"/>
  <c r="BF35" i="18" s="1"/>
  <c r="BF36" i="18" s="1"/>
  <c r="BF37" i="18" s="1"/>
  <c r="BF38" i="18" s="1"/>
  <c r="BF39" i="18" s="1"/>
  <c r="BF40" i="18" s="1"/>
  <c r="BF41" i="18" s="1"/>
  <c r="BF42" i="18" s="1"/>
  <c r="BF43" i="18" s="1"/>
  <c r="BF44" i="18" s="1"/>
  <c r="BF45" i="18" s="1"/>
  <c r="BF4" i="19" s="1"/>
  <c r="BF5" i="19" s="1"/>
  <c r="BF6" i="19" s="1"/>
  <c r="BF7" i="19" s="1"/>
  <c r="BF8" i="19" s="1"/>
  <c r="BF9" i="19" s="1"/>
  <c r="BF10" i="19" s="1"/>
  <c r="BF11" i="19" s="1"/>
  <c r="BF12" i="19" s="1"/>
  <c r="BF13" i="19" s="1"/>
  <c r="BF14" i="19" s="1"/>
  <c r="BF15" i="19" s="1"/>
  <c r="BF16" i="19" s="1"/>
  <c r="BF17" i="19" s="1"/>
  <c r="BF18" i="19" s="1"/>
  <c r="BF19" i="19" s="1"/>
  <c r="BF20" i="19" s="1"/>
  <c r="BF21" i="19" s="1"/>
  <c r="BF22" i="19" s="1"/>
  <c r="BF23" i="19" s="1"/>
  <c r="BF24" i="19" s="1"/>
  <c r="BF25" i="19" s="1"/>
  <c r="BF26" i="19" s="1"/>
  <c r="BF27" i="19" s="1"/>
  <c r="BF28" i="19" s="1"/>
  <c r="BF29" i="19" s="1"/>
  <c r="BF30" i="19" s="1"/>
  <c r="BF31" i="19" s="1"/>
  <c r="BF32" i="19" s="1"/>
  <c r="BF33" i="19" s="1"/>
  <c r="BF34" i="19" s="1"/>
  <c r="BF35" i="19" s="1"/>
  <c r="BF36" i="19" s="1"/>
  <c r="BF37" i="19" s="1"/>
  <c r="BF38" i="19" s="1"/>
  <c r="BF39" i="19" s="1"/>
  <c r="BF40" i="19" s="1"/>
  <c r="BF41" i="19" s="1"/>
  <c r="BF42" i="19" s="1"/>
  <c r="BF43" i="19" s="1"/>
  <c r="BF44" i="19" s="1"/>
  <c r="BF45" i="19" s="1"/>
  <c r="BF4" i="20" s="1"/>
  <c r="BF5" i="20" s="1"/>
  <c r="BF6" i="20" s="1"/>
  <c r="BF7" i="20" s="1"/>
  <c r="BF8" i="20" s="1"/>
  <c r="BF9" i="20" s="1"/>
  <c r="BF10" i="20" s="1"/>
  <c r="BF11" i="20" s="1"/>
  <c r="BF12" i="20" s="1"/>
  <c r="BF13" i="20" s="1"/>
  <c r="BF14" i="20" s="1"/>
  <c r="BF15" i="20" s="1"/>
  <c r="BF16" i="20" s="1"/>
  <c r="BF17" i="20" s="1"/>
  <c r="BF18" i="20" s="1"/>
  <c r="BF19" i="20" s="1"/>
  <c r="BF20" i="20" s="1"/>
  <c r="BF21" i="20" s="1"/>
  <c r="BF22" i="20" s="1"/>
  <c r="BF23" i="20" s="1"/>
  <c r="BF24" i="20" s="1"/>
  <c r="BF25" i="20" s="1"/>
  <c r="BF26" i="20" s="1"/>
  <c r="BF27" i="20" s="1"/>
  <c r="BF28" i="20" s="1"/>
  <c r="BF29" i="20" s="1"/>
  <c r="BF30" i="20" s="1"/>
  <c r="BF31" i="20" s="1"/>
  <c r="BF32" i="20" s="1"/>
  <c r="BF33" i="20" s="1"/>
  <c r="BF34" i="20" s="1"/>
  <c r="BF35" i="20" s="1"/>
  <c r="BF36" i="20" s="1"/>
  <c r="BF37" i="20" s="1"/>
  <c r="BF38" i="20" s="1"/>
  <c r="BF39" i="20" s="1"/>
  <c r="BF40" i="20" s="1"/>
  <c r="BF41" i="20" s="1"/>
  <c r="BF42" i="20" s="1"/>
  <c r="BF43" i="20" s="1"/>
  <c r="BF44" i="20" s="1"/>
  <c r="BF45" i="20" s="1"/>
  <c r="BF4" i="21" s="1"/>
  <c r="BF5" i="21" s="1"/>
  <c r="BF6" i="21" s="1"/>
  <c r="BF7" i="21" s="1"/>
  <c r="BF8" i="21" s="1"/>
  <c r="BF9" i="21" s="1"/>
  <c r="BF10" i="21" s="1"/>
  <c r="BF11" i="21" s="1"/>
  <c r="BF12" i="21" s="1"/>
  <c r="BF13" i="21" s="1"/>
  <c r="BF14" i="21" s="1"/>
  <c r="BF15" i="21" s="1"/>
  <c r="BF16" i="21" s="1"/>
  <c r="BF17" i="21" s="1"/>
  <c r="BF18" i="21" s="1"/>
  <c r="BF19" i="21" s="1"/>
  <c r="BF20" i="21" s="1"/>
  <c r="BF21" i="21" s="1"/>
  <c r="BF22" i="21" s="1"/>
  <c r="BF23" i="21" s="1"/>
  <c r="BF24" i="21" s="1"/>
  <c r="BF25" i="21" s="1"/>
  <c r="BF26" i="21" s="1"/>
  <c r="BF27" i="21" s="1"/>
  <c r="BF28" i="21" s="1"/>
  <c r="BF29" i="21" s="1"/>
  <c r="BF30" i="21" s="1"/>
  <c r="BF31" i="21" s="1"/>
  <c r="BF32" i="21" s="1"/>
  <c r="BF33" i="21" s="1"/>
  <c r="BF34" i="21" s="1"/>
  <c r="BF35" i="21" s="1"/>
  <c r="BF36" i="21" s="1"/>
  <c r="BF37" i="21" s="1"/>
  <c r="BF38" i="21" s="1"/>
  <c r="BF39" i="21" s="1"/>
  <c r="BF40" i="21" s="1"/>
  <c r="BF41" i="21" s="1"/>
  <c r="BF42" i="21" s="1"/>
  <c r="BF43" i="21" s="1"/>
  <c r="BF44" i="21" s="1"/>
  <c r="BF45" i="21" s="1"/>
  <c r="BF4" i="22" s="1"/>
  <c r="BF5" i="22" s="1"/>
  <c r="BF6" i="22" s="1"/>
  <c r="BF7" i="22" s="1"/>
  <c r="BF8" i="22" s="1"/>
  <c r="BF9" i="22" s="1"/>
  <c r="BF10" i="22" s="1"/>
  <c r="BF11" i="22" s="1"/>
  <c r="BF12" i="22" s="1"/>
  <c r="BF13" i="22" s="1"/>
  <c r="BF14" i="22" s="1"/>
  <c r="BF15" i="22" s="1"/>
  <c r="BF16" i="22" s="1"/>
  <c r="BF17" i="22" s="1"/>
  <c r="BF18" i="22" s="1"/>
  <c r="BF19" i="22" s="1"/>
  <c r="BF20" i="22" s="1"/>
  <c r="BF21" i="22" s="1"/>
  <c r="BF22" i="22" s="1"/>
  <c r="BF23" i="22" s="1"/>
  <c r="BF24" i="22" s="1"/>
  <c r="BF25" i="22" s="1"/>
  <c r="BF26" i="22" s="1"/>
  <c r="BF27" i="22" s="1"/>
  <c r="BF28" i="22" s="1"/>
  <c r="BF29" i="22" s="1"/>
  <c r="BF30" i="22" s="1"/>
  <c r="BF31" i="22" s="1"/>
  <c r="BF32" i="22" s="1"/>
  <c r="BF33" i="22" s="1"/>
  <c r="BF34" i="22" s="1"/>
  <c r="BF35" i="22" s="1"/>
  <c r="BF36" i="22" s="1"/>
  <c r="BF37" i="22" s="1"/>
  <c r="BF38" i="22" s="1"/>
  <c r="BF39" i="22" s="1"/>
  <c r="BF40" i="22" s="1"/>
  <c r="BF41" i="22" s="1"/>
  <c r="BF42" i="22" s="1"/>
  <c r="BF43" i="22" s="1"/>
  <c r="BF44" i="22" s="1"/>
  <c r="BF45" i="22" s="1"/>
  <c r="AU13" i="6"/>
  <c r="AU14" i="6" s="1"/>
  <c r="AU15" i="6" s="1"/>
  <c r="AU16" i="6" s="1"/>
  <c r="AU17" i="6" s="1"/>
  <c r="AU18" i="6" s="1"/>
  <c r="AU19" i="6" s="1"/>
  <c r="AU20" i="6" s="1"/>
  <c r="AU21" i="6" s="1"/>
  <c r="AU22" i="6" s="1"/>
  <c r="AU23" i="6" s="1"/>
  <c r="AU24" i="6" s="1"/>
  <c r="AU25" i="6" s="1"/>
  <c r="AU26" i="6" s="1"/>
  <c r="AU27" i="6" s="1"/>
  <c r="AU28" i="6" s="1"/>
  <c r="AU29" i="6" s="1"/>
  <c r="AU30" i="6" s="1"/>
  <c r="AU31" i="6" s="1"/>
  <c r="AU32" i="6" s="1"/>
  <c r="AU33" i="6" s="1"/>
  <c r="AU34" i="6" s="1"/>
  <c r="AU35" i="6" s="1"/>
  <c r="AU36" i="6" s="1"/>
  <c r="AU37" i="6" s="1"/>
  <c r="AU38" i="6" s="1"/>
  <c r="AU39" i="6" s="1"/>
  <c r="AU40" i="6" s="1"/>
  <c r="AU41" i="6" s="1"/>
  <c r="AU42" i="6" s="1"/>
  <c r="AU43" i="6" s="1"/>
  <c r="AU44" i="6" s="1"/>
  <c r="AU45" i="6" s="1"/>
  <c r="AU4" i="9" s="1"/>
  <c r="AU5" i="9" s="1"/>
  <c r="AU6" i="9" s="1"/>
  <c r="AU7" i="9" s="1"/>
  <c r="AU8" i="9" s="1"/>
  <c r="AU9" i="9" s="1"/>
  <c r="AT13" i="6"/>
  <c r="AT14" i="6" s="1"/>
  <c r="AT15" i="6" s="1"/>
  <c r="AT16" i="6" s="1"/>
  <c r="AT17" i="6" s="1"/>
  <c r="AT18" i="6" s="1"/>
  <c r="AT19" i="6" s="1"/>
  <c r="AT20" i="6" s="1"/>
  <c r="AT21" i="6" s="1"/>
  <c r="AT22" i="6" s="1"/>
  <c r="AT23" i="6" s="1"/>
  <c r="AT24" i="6" s="1"/>
  <c r="AT25" i="6" s="1"/>
  <c r="AT26" i="6" s="1"/>
  <c r="AT27" i="6" s="1"/>
  <c r="AT28" i="6" s="1"/>
  <c r="AT29" i="6" s="1"/>
  <c r="AT30" i="6" s="1"/>
  <c r="AT31" i="6" s="1"/>
  <c r="AT32" i="6" s="1"/>
  <c r="AT33" i="6" s="1"/>
  <c r="AT34" i="6" s="1"/>
  <c r="AT35" i="6" s="1"/>
  <c r="AT36" i="6" s="1"/>
  <c r="AT37" i="6" s="1"/>
  <c r="AT38" i="6" s="1"/>
  <c r="AT39" i="6" s="1"/>
  <c r="AT40" i="6" s="1"/>
  <c r="AT41" i="6" s="1"/>
  <c r="AT42" i="6" s="1"/>
  <c r="AT43" i="6" s="1"/>
  <c r="AT44" i="6" s="1"/>
  <c r="AT45" i="6" s="1"/>
  <c r="AT4" i="9" s="1"/>
  <c r="AT5" i="9" s="1"/>
  <c r="AT6" i="9" s="1"/>
  <c r="AT7" i="9" s="1"/>
  <c r="AT8" i="9" s="1"/>
  <c r="AT9" i="9" s="1"/>
  <c r="AV14" i="6"/>
  <c r="AV15" i="6" s="1"/>
  <c r="AV16" i="6" s="1"/>
  <c r="AV17" i="6" s="1"/>
  <c r="AV18" i="6" s="1"/>
  <c r="AV19" i="6" s="1"/>
  <c r="AV20" i="6" s="1"/>
  <c r="AV21" i="6" s="1"/>
  <c r="AV22" i="6" s="1"/>
  <c r="AV23" i="6" s="1"/>
  <c r="AV24" i="6" s="1"/>
  <c r="AV25" i="6" s="1"/>
  <c r="AV26" i="6" s="1"/>
  <c r="AV27" i="6" s="1"/>
  <c r="AV28" i="6" s="1"/>
  <c r="AV29" i="6" s="1"/>
  <c r="AV30" i="6" s="1"/>
  <c r="AV31" i="6" s="1"/>
  <c r="AV32" i="6" s="1"/>
  <c r="AV33" i="6" s="1"/>
  <c r="AV34" i="6" s="1"/>
  <c r="AV35" i="6" s="1"/>
  <c r="AV36" i="6" s="1"/>
  <c r="AV37" i="6" s="1"/>
  <c r="AV38" i="6" s="1"/>
  <c r="AV39" i="6" s="1"/>
  <c r="AV40" i="6" s="1"/>
  <c r="AV41" i="6" s="1"/>
  <c r="AV42" i="6" s="1"/>
  <c r="AV43" i="6" s="1"/>
  <c r="AV44" i="6" s="1"/>
  <c r="AV45" i="6" s="1"/>
  <c r="AV4" i="9" s="1"/>
  <c r="AV5" i="9" s="1"/>
  <c r="AV6" i="9" s="1"/>
  <c r="AV7" i="9" s="1"/>
  <c r="AV8" i="9" s="1"/>
  <c r="AV9" i="9" s="1"/>
  <c r="AV10" i="9" s="1"/>
  <c r="AV11" i="9" s="1"/>
  <c r="AV12" i="9" s="1"/>
  <c r="AV13" i="9" s="1"/>
  <c r="AV14" i="9" s="1"/>
  <c r="AV15" i="9" s="1"/>
  <c r="AV16" i="9" s="1"/>
  <c r="AV17" i="9" s="1"/>
  <c r="AV18" i="9" s="1"/>
  <c r="AV19" i="9" s="1"/>
  <c r="AV20" i="9" s="1"/>
  <c r="AV21" i="9" s="1"/>
  <c r="AV22" i="9" s="1"/>
  <c r="AV23" i="9" s="1"/>
  <c r="AV24" i="9" s="1"/>
  <c r="AV25" i="9" s="1"/>
  <c r="AV26" i="9" s="1"/>
  <c r="AV27" i="9" s="1"/>
  <c r="AV28" i="9" s="1"/>
  <c r="AV29" i="9" s="1"/>
  <c r="AV30" i="9" s="1"/>
  <c r="AV31" i="9" s="1"/>
  <c r="AV32" i="9" s="1"/>
  <c r="AV33" i="9" s="1"/>
  <c r="AV34" i="9" s="1"/>
  <c r="AV35" i="9" s="1"/>
  <c r="AV36" i="9" s="1"/>
  <c r="AV37" i="9" s="1"/>
  <c r="AV38" i="9" s="1"/>
  <c r="AV39" i="9" s="1"/>
  <c r="AV40" i="9" s="1"/>
  <c r="AV41" i="9" s="1"/>
  <c r="AV42" i="9" s="1"/>
  <c r="AV43" i="9" s="1"/>
  <c r="AV44" i="9" s="1"/>
  <c r="AV45" i="9" s="1"/>
  <c r="AX27" i="6"/>
  <c r="AX28" i="6" s="1"/>
  <c r="AX29" i="6" s="1"/>
  <c r="AX30" i="6" s="1"/>
  <c r="AX31" i="6" s="1"/>
  <c r="AX32" i="6" s="1"/>
  <c r="AX33" i="6" s="1"/>
  <c r="AX34" i="6" s="1"/>
  <c r="AX35" i="6" s="1"/>
  <c r="AX36" i="6" s="1"/>
  <c r="AX37" i="6" s="1"/>
  <c r="AX38" i="6" s="1"/>
  <c r="AX39" i="6" s="1"/>
  <c r="AX40" i="6" s="1"/>
  <c r="AX41" i="6" s="1"/>
  <c r="AX42" i="6" s="1"/>
  <c r="AX43" i="6" s="1"/>
  <c r="AX44" i="6" s="1"/>
  <c r="AX45" i="6" s="1"/>
  <c r="AX4" i="9" s="1"/>
  <c r="AX5" i="9" s="1"/>
  <c r="AX6" i="9" s="1"/>
  <c r="AX7" i="9" s="1"/>
  <c r="AX8" i="9" s="1"/>
  <c r="AX9" i="9" s="1"/>
  <c r="AX10" i="9" s="1"/>
  <c r="AX11" i="9" s="1"/>
  <c r="AX12" i="9" s="1"/>
  <c r="AX13" i="9" s="1"/>
  <c r="AX14" i="9" s="1"/>
  <c r="AX15" i="9" s="1"/>
  <c r="AX16" i="9" s="1"/>
  <c r="AX17" i="9" s="1"/>
  <c r="AX18" i="9" s="1"/>
  <c r="AX19" i="9" s="1"/>
  <c r="AX20" i="9" s="1"/>
  <c r="AX21" i="9" s="1"/>
  <c r="AX22" i="9" s="1"/>
  <c r="AX23" i="9" s="1"/>
  <c r="AX24" i="9" s="1"/>
  <c r="AX25" i="9" s="1"/>
  <c r="AX26" i="9" s="1"/>
  <c r="AX27" i="9" s="1"/>
  <c r="AX28" i="9" s="1"/>
  <c r="AX29" i="9" s="1"/>
  <c r="AX30" i="9" s="1"/>
  <c r="AX31" i="9" s="1"/>
  <c r="AX32" i="9" s="1"/>
  <c r="AX33" i="9" s="1"/>
  <c r="AX34" i="9" s="1"/>
  <c r="AX35" i="9" s="1"/>
  <c r="AX36" i="9" s="1"/>
  <c r="AX37" i="9" s="1"/>
  <c r="AX38" i="9" s="1"/>
  <c r="AX39" i="9" s="1"/>
  <c r="AX40" i="9" s="1"/>
  <c r="AX41" i="9" s="1"/>
  <c r="AX42" i="9" s="1"/>
  <c r="AX43" i="9" s="1"/>
  <c r="AX44" i="9" s="1"/>
  <c r="AX45" i="9" s="1"/>
  <c r="AS15" i="6"/>
  <c r="AS16" i="6" s="1"/>
  <c r="AS17" i="6" s="1"/>
  <c r="AS18" i="6" s="1"/>
  <c r="AS19" i="6" s="1"/>
  <c r="AS20" i="6" s="1"/>
  <c r="AS21" i="6" s="1"/>
  <c r="AS22" i="6" s="1"/>
  <c r="AS23" i="6" s="1"/>
  <c r="AS24" i="6" s="1"/>
  <c r="AS25" i="6" s="1"/>
  <c r="AS26" i="6" s="1"/>
  <c r="AS27" i="6" s="1"/>
  <c r="AS28" i="6" s="1"/>
  <c r="AS29" i="6" s="1"/>
  <c r="AS30" i="6" s="1"/>
  <c r="AS31" i="6" s="1"/>
  <c r="AS32" i="6" s="1"/>
  <c r="AS33" i="6" s="1"/>
  <c r="AS34" i="6" s="1"/>
  <c r="AS35" i="6" s="1"/>
  <c r="AS36" i="6" s="1"/>
  <c r="AS37" i="6" s="1"/>
  <c r="AS38" i="6" s="1"/>
  <c r="AS39" i="6" s="1"/>
  <c r="AS40" i="6" s="1"/>
  <c r="AS41" i="6" s="1"/>
  <c r="AS42" i="6" s="1"/>
  <c r="AS43" i="6" s="1"/>
  <c r="AS44" i="6" s="1"/>
  <c r="AS45" i="6" s="1"/>
  <c r="AS4" i="9" s="1"/>
  <c r="AS5" i="9" s="1"/>
  <c r="AS6" i="9" s="1"/>
  <c r="AS7" i="9" s="1"/>
  <c r="AS8" i="9" s="1"/>
  <c r="AS9" i="9" s="1"/>
  <c r="AY5" i="6"/>
  <c r="AY6" i="6"/>
  <c r="AW7" i="6"/>
  <c r="AT10" i="9" l="1"/>
  <c r="AT11" i="9" s="1"/>
  <c r="AT12" i="9" s="1"/>
  <c r="AT13" i="9" s="1"/>
  <c r="AT14" i="9" s="1"/>
  <c r="AT15" i="9" s="1"/>
  <c r="AT16" i="9" s="1"/>
  <c r="AT17" i="9" s="1"/>
  <c r="AT18" i="9" s="1"/>
  <c r="AT19" i="9" s="1"/>
  <c r="AT20" i="9" s="1"/>
  <c r="AT21" i="9" s="1"/>
  <c r="AT22" i="9" s="1"/>
  <c r="AT23" i="9" s="1"/>
  <c r="AT24" i="9" s="1"/>
  <c r="AT25" i="9" s="1"/>
  <c r="AT26" i="9" s="1"/>
  <c r="AT27" i="9" s="1"/>
  <c r="AT28" i="9" s="1"/>
  <c r="AT29" i="9" s="1"/>
  <c r="AT30" i="9" s="1"/>
  <c r="AT31" i="9" s="1"/>
  <c r="AT32" i="9" s="1"/>
  <c r="AT33" i="9" s="1"/>
  <c r="AT34" i="9" s="1"/>
  <c r="AT35" i="9" s="1"/>
  <c r="AT36" i="9" s="1"/>
  <c r="AT37" i="9" s="1"/>
  <c r="AT38" i="9" s="1"/>
  <c r="AT39" i="9" s="1"/>
  <c r="AT40" i="9" s="1"/>
  <c r="AT41" i="9" s="1"/>
  <c r="AT42" i="9" s="1"/>
  <c r="AT43" i="9" s="1"/>
  <c r="AT44" i="9" s="1"/>
  <c r="AT45" i="9" s="1"/>
  <c r="AT4" i="10" s="1"/>
  <c r="AT5" i="10" s="1"/>
  <c r="AT6" i="10" s="1"/>
  <c r="AT7" i="10" s="1"/>
  <c r="AT8" i="10" s="1"/>
  <c r="AT9" i="10" s="1"/>
  <c r="AT10" i="10" s="1"/>
  <c r="AT11" i="10" s="1"/>
  <c r="AT12" i="10" s="1"/>
  <c r="AT13" i="10" s="1"/>
  <c r="AT14" i="10" s="1"/>
  <c r="AT15" i="10" s="1"/>
  <c r="AT16" i="10" s="1"/>
  <c r="AT17" i="10" s="1"/>
  <c r="AT18" i="10" s="1"/>
  <c r="AT19" i="10" s="1"/>
  <c r="AT20" i="10" s="1"/>
  <c r="AT21" i="10" s="1"/>
  <c r="AT22" i="10" s="1"/>
  <c r="AT23" i="10" s="1"/>
  <c r="AT24" i="10" s="1"/>
  <c r="AT25" i="10" s="1"/>
  <c r="AT26" i="10" s="1"/>
  <c r="AT27" i="10" s="1"/>
  <c r="AT28" i="10" s="1"/>
  <c r="AT29" i="10" s="1"/>
  <c r="AT30" i="10" s="1"/>
  <c r="AT31" i="10" s="1"/>
  <c r="AT32" i="10" s="1"/>
  <c r="AT33" i="10" s="1"/>
  <c r="AT34" i="10" s="1"/>
  <c r="AT35" i="10" s="1"/>
  <c r="AT36" i="10" s="1"/>
  <c r="AT37" i="10" s="1"/>
  <c r="AT38" i="10" s="1"/>
  <c r="AT39" i="10" s="1"/>
  <c r="AT40" i="10" s="1"/>
  <c r="AT41" i="10" s="1"/>
  <c r="AT42" i="10" s="1"/>
  <c r="AT43" i="10" s="1"/>
  <c r="AT44" i="10" s="1"/>
  <c r="AT45" i="10" s="1"/>
  <c r="AT4" i="11" s="1"/>
  <c r="AT5" i="11" s="1"/>
  <c r="AT6" i="11" s="1"/>
  <c r="AT7" i="11" s="1"/>
  <c r="AT8" i="11" s="1"/>
  <c r="AT9" i="11" s="1"/>
  <c r="AT10" i="11" s="1"/>
  <c r="AT11" i="11" s="1"/>
  <c r="AT12" i="11" s="1"/>
  <c r="AT13" i="11" s="1"/>
  <c r="AT14" i="11" s="1"/>
  <c r="AT15" i="11" s="1"/>
  <c r="AT16" i="11" s="1"/>
  <c r="AT17" i="11" s="1"/>
  <c r="AT18" i="11" s="1"/>
  <c r="AT19" i="11" s="1"/>
  <c r="AT20" i="11" s="1"/>
  <c r="AT21" i="11" s="1"/>
  <c r="AT22" i="11" s="1"/>
  <c r="AT23" i="11" s="1"/>
  <c r="AT24" i="11" s="1"/>
  <c r="AT25" i="11" s="1"/>
  <c r="AT26" i="11" s="1"/>
  <c r="AT27" i="11" s="1"/>
  <c r="AT28" i="11" s="1"/>
  <c r="AT29" i="11" s="1"/>
  <c r="AT30" i="11" s="1"/>
  <c r="AT31" i="11" s="1"/>
  <c r="AT32" i="11" s="1"/>
  <c r="AT33" i="11" s="1"/>
  <c r="AT34" i="11" s="1"/>
  <c r="AT35" i="11" s="1"/>
  <c r="AT36" i="11" s="1"/>
  <c r="AT37" i="11" s="1"/>
  <c r="AT38" i="11" s="1"/>
  <c r="AT39" i="11" s="1"/>
  <c r="AT40" i="11" s="1"/>
  <c r="AT41" i="11" s="1"/>
  <c r="AT42" i="11" s="1"/>
  <c r="AT43" i="11" s="1"/>
  <c r="AT44" i="11" s="1"/>
  <c r="AT45" i="11" s="1"/>
  <c r="AT4" i="12" s="1"/>
  <c r="AT5" i="12" s="1"/>
  <c r="AT6" i="12" s="1"/>
  <c r="AT7" i="12" s="1"/>
  <c r="AT8" i="12" s="1"/>
  <c r="AT9" i="12" s="1"/>
  <c r="AT10" i="12" s="1"/>
  <c r="AT11" i="12" s="1"/>
  <c r="AT12" i="12" s="1"/>
  <c r="AT13" i="12" s="1"/>
  <c r="AT14" i="12" s="1"/>
  <c r="AT15" i="12" s="1"/>
  <c r="AT16" i="12" s="1"/>
  <c r="AT17" i="12" s="1"/>
  <c r="AT18" i="12" s="1"/>
  <c r="AT19" i="12" s="1"/>
  <c r="AT20" i="12" s="1"/>
  <c r="AT21" i="12" s="1"/>
  <c r="AT22" i="12" s="1"/>
  <c r="AT23" i="12" s="1"/>
  <c r="AT24" i="12" s="1"/>
  <c r="AT25" i="12" s="1"/>
  <c r="AT26" i="12" s="1"/>
  <c r="AT27" i="12" s="1"/>
  <c r="AT28" i="12" s="1"/>
  <c r="AT29" i="12" s="1"/>
  <c r="AT30" i="12" s="1"/>
  <c r="AT31" i="12" s="1"/>
  <c r="AT32" i="12" s="1"/>
  <c r="AT33" i="12" s="1"/>
  <c r="AT34" i="12" s="1"/>
  <c r="AT35" i="12" s="1"/>
  <c r="AT36" i="12" s="1"/>
  <c r="AT37" i="12" s="1"/>
  <c r="AT38" i="12" s="1"/>
  <c r="AT39" i="12" s="1"/>
  <c r="AT40" i="12" s="1"/>
  <c r="AT41" i="12" s="1"/>
  <c r="AT42" i="12" s="1"/>
  <c r="AT43" i="12" s="1"/>
  <c r="AT44" i="12" s="1"/>
  <c r="AT45" i="12" s="1"/>
  <c r="AT4" i="13" s="1"/>
  <c r="AT5" i="13" s="1"/>
  <c r="AT6" i="13" s="1"/>
  <c r="AT7" i="13" s="1"/>
  <c r="AT8" i="13" s="1"/>
  <c r="AT9" i="13" s="1"/>
  <c r="AT10" i="13" s="1"/>
  <c r="AT11" i="13" s="1"/>
  <c r="AT12" i="13" s="1"/>
  <c r="AT13" i="13" s="1"/>
  <c r="AT14" i="13" s="1"/>
  <c r="AT15" i="13" s="1"/>
  <c r="AT16" i="13" s="1"/>
  <c r="AT17" i="13" s="1"/>
  <c r="AT18" i="13" s="1"/>
  <c r="AT19" i="13" s="1"/>
  <c r="AT20" i="13" s="1"/>
  <c r="AT21" i="13" s="1"/>
  <c r="AT22" i="13" s="1"/>
  <c r="AT23" i="13" s="1"/>
  <c r="AT24" i="13" s="1"/>
  <c r="AT25" i="13" s="1"/>
  <c r="AT26" i="13" s="1"/>
  <c r="AT27" i="13" s="1"/>
  <c r="AT28" i="13" s="1"/>
  <c r="AT29" i="13" s="1"/>
  <c r="AT30" i="13" s="1"/>
  <c r="AT31" i="13" s="1"/>
  <c r="AT32" i="13" s="1"/>
  <c r="AT33" i="13" s="1"/>
  <c r="AT34" i="13" s="1"/>
  <c r="AT35" i="13" s="1"/>
  <c r="AT36" i="13" s="1"/>
  <c r="AT37" i="13" s="1"/>
  <c r="AT38" i="13" s="1"/>
  <c r="AT39" i="13" s="1"/>
  <c r="AT40" i="13" s="1"/>
  <c r="AT41" i="13" s="1"/>
  <c r="AT42" i="13" s="1"/>
  <c r="AT43" i="13" s="1"/>
  <c r="AT44" i="13" s="1"/>
  <c r="AT45" i="13" s="1"/>
  <c r="AT4" i="14" s="1"/>
  <c r="AT5" i="14" s="1"/>
  <c r="AT6" i="14" s="1"/>
  <c r="AT7" i="14" s="1"/>
  <c r="AT8" i="14" s="1"/>
  <c r="AT9" i="14" s="1"/>
  <c r="AT10" i="14" s="1"/>
  <c r="AT11" i="14" s="1"/>
  <c r="AT12" i="14" s="1"/>
  <c r="AT13" i="14" s="1"/>
  <c r="AT14" i="14" s="1"/>
  <c r="AT15" i="14" s="1"/>
  <c r="AT16" i="14" s="1"/>
  <c r="AT17" i="14" s="1"/>
  <c r="AT18" i="14" s="1"/>
  <c r="AT19" i="14" s="1"/>
  <c r="AT20" i="14" s="1"/>
  <c r="AT21" i="14" s="1"/>
  <c r="AT22" i="14" s="1"/>
  <c r="AT23" i="14" s="1"/>
  <c r="AT24" i="14" s="1"/>
  <c r="AT25" i="14" s="1"/>
  <c r="AT26" i="14" s="1"/>
  <c r="AT27" i="14" s="1"/>
  <c r="AT28" i="14" s="1"/>
  <c r="AT29" i="14" s="1"/>
  <c r="AT30" i="14" s="1"/>
  <c r="AT31" i="14" s="1"/>
  <c r="AT32" i="14" s="1"/>
  <c r="AT33" i="14" s="1"/>
  <c r="AT34" i="14" s="1"/>
  <c r="AT35" i="14" s="1"/>
  <c r="AT36" i="14" s="1"/>
  <c r="AT37" i="14" s="1"/>
  <c r="AT38" i="14" s="1"/>
  <c r="AT39" i="14" s="1"/>
  <c r="AT40" i="14" s="1"/>
  <c r="AT41" i="14" s="1"/>
  <c r="AT42" i="14" s="1"/>
  <c r="AT43" i="14" s="1"/>
  <c r="AT44" i="14" s="1"/>
  <c r="AT45" i="14" s="1"/>
  <c r="AT4" i="15" s="1"/>
  <c r="AT5" i="15" s="1"/>
  <c r="AT6" i="15" s="1"/>
  <c r="AT7" i="15" s="1"/>
  <c r="AT8" i="15" s="1"/>
  <c r="AT9" i="15" s="1"/>
  <c r="AT10" i="15" s="1"/>
  <c r="AT11" i="15" s="1"/>
  <c r="AT12" i="15" s="1"/>
  <c r="AT13" i="15" s="1"/>
  <c r="AT14" i="15" s="1"/>
  <c r="AT15" i="15" s="1"/>
  <c r="AT16" i="15" s="1"/>
  <c r="AT17" i="15" s="1"/>
  <c r="AT18" i="15" s="1"/>
  <c r="AT19" i="15" s="1"/>
  <c r="AT20" i="15" s="1"/>
  <c r="AT21" i="15" s="1"/>
  <c r="AT22" i="15" s="1"/>
  <c r="AT23" i="15" s="1"/>
  <c r="AT24" i="15" s="1"/>
  <c r="AT25" i="15" s="1"/>
  <c r="AT26" i="15" s="1"/>
  <c r="AT27" i="15" s="1"/>
  <c r="AT28" i="15" s="1"/>
  <c r="AT29" i="15" s="1"/>
  <c r="AT30" i="15" s="1"/>
  <c r="AT31" i="15" s="1"/>
  <c r="AT32" i="15" s="1"/>
  <c r="AT33" i="15" s="1"/>
  <c r="AT34" i="15" s="1"/>
  <c r="AT35" i="15" s="1"/>
  <c r="AT36" i="15" s="1"/>
  <c r="AT37" i="15" s="1"/>
  <c r="AT38" i="15" s="1"/>
  <c r="AT39" i="15" s="1"/>
  <c r="AT40" i="15" s="1"/>
  <c r="AT41" i="15" s="1"/>
  <c r="AT42" i="15" s="1"/>
  <c r="AT43" i="15" s="1"/>
  <c r="AT44" i="15" s="1"/>
  <c r="AT45" i="15" s="1"/>
  <c r="AT4" i="16" s="1"/>
  <c r="AT5" i="16" s="1"/>
  <c r="AT6" i="16" s="1"/>
  <c r="AT7" i="16" s="1"/>
  <c r="AT8" i="16" s="1"/>
  <c r="AT9" i="16" s="1"/>
  <c r="AT10" i="16" s="1"/>
  <c r="AT11" i="16" s="1"/>
  <c r="AT12" i="16" s="1"/>
  <c r="AT13" i="16" s="1"/>
  <c r="AT14" i="16" s="1"/>
  <c r="AT15" i="16" s="1"/>
  <c r="AT16" i="16" s="1"/>
  <c r="AT17" i="16" s="1"/>
  <c r="AT18" i="16" s="1"/>
  <c r="AT19" i="16" s="1"/>
  <c r="AT20" i="16" s="1"/>
  <c r="AT21" i="16" s="1"/>
  <c r="AT22" i="16" s="1"/>
  <c r="AT23" i="16" s="1"/>
  <c r="AT24" i="16" s="1"/>
  <c r="AT25" i="16" s="1"/>
  <c r="AT26" i="16" s="1"/>
  <c r="AT27" i="16" s="1"/>
  <c r="AT28" i="16" s="1"/>
  <c r="AT29" i="16" s="1"/>
  <c r="AT30" i="16" s="1"/>
  <c r="AT31" i="16" s="1"/>
  <c r="AT32" i="16" s="1"/>
  <c r="AT33" i="16" s="1"/>
  <c r="AT34" i="16" s="1"/>
  <c r="AT35" i="16" s="1"/>
  <c r="AT36" i="16" s="1"/>
  <c r="AT37" i="16" s="1"/>
  <c r="AT38" i="16" s="1"/>
  <c r="AT39" i="16" s="1"/>
  <c r="AT40" i="16" s="1"/>
  <c r="AT41" i="16" s="1"/>
  <c r="AT42" i="16" s="1"/>
  <c r="AT43" i="16" s="1"/>
  <c r="AT44" i="16" s="1"/>
  <c r="AT45" i="16" s="1"/>
  <c r="AT4" i="17" s="1"/>
  <c r="AT5" i="17" s="1"/>
  <c r="AT6" i="17" s="1"/>
  <c r="AT7" i="17" s="1"/>
  <c r="AT8" i="17" s="1"/>
  <c r="AT9" i="17" s="1"/>
  <c r="AT10" i="17" s="1"/>
  <c r="AT11" i="17" s="1"/>
  <c r="AT12" i="17" s="1"/>
  <c r="AT13" i="17" s="1"/>
  <c r="AT14" i="17" s="1"/>
  <c r="AT15" i="17" s="1"/>
  <c r="AT16" i="17" s="1"/>
  <c r="AT17" i="17" s="1"/>
  <c r="AT18" i="17" s="1"/>
  <c r="AT19" i="17" s="1"/>
  <c r="AT20" i="17" s="1"/>
  <c r="AT21" i="17" s="1"/>
  <c r="AT22" i="17" s="1"/>
  <c r="AT23" i="17" s="1"/>
  <c r="AT24" i="17" s="1"/>
  <c r="AT25" i="17" s="1"/>
  <c r="AT26" i="17" s="1"/>
  <c r="AT27" i="17" s="1"/>
  <c r="AT28" i="17" s="1"/>
  <c r="AT29" i="17" s="1"/>
  <c r="AT30" i="17" s="1"/>
  <c r="AT31" i="17" s="1"/>
  <c r="AT32" i="17" s="1"/>
  <c r="AT33" i="17" s="1"/>
  <c r="AT34" i="17" s="1"/>
  <c r="AT35" i="17" s="1"/>
  <c r="AT36" i="17" s="1"/>
  <c r="AT37" i="17" s="1"/>
  <c r="AT38" i="17" s="1"/>
  <c r="AT39" i="17" s="1"/>
  <c r="AT40" i="17" s="1"/>
  <c r="AT41" i="17" s="1"/>
  <c r="AT42" i="17" s="1"/>
  <c r="AT43" i="17" s="1"/>
  <c r="AT44" i="17" s="1"/>
  <c r="AT45" i="17" s="1"/>
  <c r="AT4" i="18" s="1"/>
  <c r="AT5" i="18" s="1"/>
  <c r="AT6" i="18" s="1"/>
  <c r="AT7" i="18" s="1"/>
  <c r="AT8" i="18" s="1"/>
  <c r="AT9" i="18" s="1"/>
  <c r="AT10" i="18" s="1"/>
  <c r="AT11" i="18" s="1"/>
  <c r="AT12" i="18" s="1"/>
  <c r="AT13" i="18" s="1"/>
  <c r="AT14" i="18" s="1"/>
  <c r="AT15" i="18" s="1"/>
  <c r="AT16" i="18" s="1"/>
  <c r="AT17" i="18" s="1"/>
  <c r="AT18" i="18" s="1"/>
  <c r="AT19" i="18" s="1"/>
  <c r="AT20" i="18" s="1"/>
  <c r="AT21" i="18" s="1"/>
  <c r="AT22" i="18" s="1"/>
  <c r="AT23" i="18" s="1"/>
  <c r="AT24" i="18" s="1"/>
  <c r="AT25" i="18" s="1"/>
  <c r="AT26" i="18" s="1"/>
  <c r="AT27" i="18" s="1"/>
  <c r="AT28" i="18" s="1"/>
  <c r="AT29" i="18" s="1"/>
  <c r="AT30" i="18" s="1"/>
  <c r="AT31" i="18" s="1"/>
  <c r="AT32" i="18" s="1"/>
  <c r="AT33" i="18" s="1"/>
  <c r="AT34" i="18" s="1"/>
  <c r="AT35" i="18" s="1"/>
  <c r="AT36" i="18" s="1"/>
  <c r="AT37" i="18" s="1"/>
  <c r="AT38" i="18" s="1"/>
  <c r="AT39" i="18" s="1"/>
  <c r="AT40" i="18" s="1"/>
  <c r="AT41" i="18" s="1"/>
  <c r="AT42" i="18" s="1"/>
  <c r="AT43" i="18" s="1"/>
  <c r="AT44" i="18" s="1"/>
  <c r="AT45" i="18" s="1"/>
  <c r="AT4" i="19" s="1"/>
  <c r="AT5" i="19" s="1"/>
  <c r="AT6" i="19" s="1"/>
  <c r="AT7" i="19" s="1"/>
  <c r="AT8" i="19" s="1"/>
  <c r="AT9" i="19" s="1"/>
  <c r="AT10" i="19" s="1"/>
  <c r="AT11" i="19" s="1"/>
  <c r="AT12" i="19" s="1"/>
  <c r="AT13" i="19" s="1"/>
  <c r="AT14" i="19" s="1"/>
  <c r="AT15" i="19" s="1"/>
  <c r="AT16" i="19" s="1"/>
  <c r="AT17" i="19" s="1"/>
  <c r="AT18" i="19" s="1"/>
  <c r="AT19" i="19" s="1"/>
  <c r="AT20" i="19" s="1"/>
  <c r="AT21" i="19" s="1"/>
  <c r="AT22" i="19" s="1"/>
  <c r="AT23" i="19" s="1"/>
  <c r="AT24" i="19" s="1"/>
  <c r="AT25" i="19" s="1"/>
  <c r="AT26" i="19" s="1"/>
  <c r="AT27" i="19" s="1"/>
  <c r="AT28" i="19" s="1"/>
  <c r="AT29" i="19" s="1"/>
  <c r="AT30" i="19" s="1"/>
  <c r="AT31" i="19" s="1"/>
  <c r="AT32" i="19" s="1"/>
  <c r="AT33" i="19" s="1"/>
  <c r="AT34" i="19" s="1"/>
  <c r="AT35" i="19" s="1"/>
  <c r="AT36" i="19" s="1"/>
  <c r="AT37" i="19" s="1"/>
  <c r="AT38" i="19" s="1"/>
  <c r="AT39" i="19" s="1"/>
  <c r="AT40" i="19" s="1"/>
  <c r="AT41" i="19" s="1"/>
  <c r="AT42" i="19" s="1"/>
  <c r="AT43" i="19" s="1"/>
  <c r="AT44" i="19" s="1"/>
  <c r="AT45" i="19" s="1"/>
  <c r="AT4" i="20" s="1"/>
  <c r="AT5" i="20" s="1"/>
  <c r="AT6" i="20" s="1"/>
  <c r="AT7" i="20" s="1"/>
  <c r="AT8" i="20" s="1"/>
  <c r="AT9" i="20" s="1"/>
  <c r="AT10" i="20" s="1"/>
  <c r="AT11" i="20" s="1"/>
  <c r="AT12" i="20" s="1"/>
  <c r="AT13" i="20" s="1"/>
  <c r="AT14" i="20" s="1"/>
  <c r="AT15" i="20" s="1"/>
  <c r="AT16" i="20" s="1"/>
  <c r="AT17" i="20" s="1"/>
  <c r="AT18" i="20" s="1"/>
  <c r="AT19" i="20" s="1"/>
  <c r="AT20" i="20" s="1"/>
  <c r="AT21" i="20" s="1"/>
  <c r="AT22" i="20" s="1"/>
  <c r="AT23" i="20" s="1"/>
  <c r="AT24" i="20" s="1"/>
  <c r="AT25" i="20" s="1"/>
  <c r="AT26" i="20" s="1"/>
  <c r="AT27" i="20" s="1"/>
  <c r="AT28" i="20" s="1"/>
  <c r="AT29" i="20" s="1"/>
  <c r="AT30" i="20" s="1"/>
  <c r="AT31" i="20" s="1"/>
  <c r="AT32" i="20" s="1"/>
  <c r="AT33" i="20" s="1"/>
  <c r="AT34" i="20" s="1"/>
  <c r="AT35" i="20" s="1"/>
  <c r="AT36" i="20" s="1"/>
  <c r="AT37" i="20" s="1"/>
  <c r="AT38" i="20" s="1"/>
  <c r="AT39" i="20" s="1"/>
  <c r="AT40" i="20" s="1"/>
  <c r="AT41" i="20" s="1"/>
  <c r="AT42" i="20" s="1"/>
  <c r="AT43" i="20" s="1"/>
  <c r="AT44" i="20" s="1"/>
  <c r="AT45" i="20" s="1"/>
  <c r="AT4" i="21" s="1"/>
  <c r="AT5" i="21" s="1"/>
  <c r="AT6" i="21" s="1"/>
  <c r="AT7" i="21" s="1"/>
  <c r="AT8" i="21" s="1"/>
  <c r="AT9" i="21" s="1"/>
  <c r="AT10" i="21" s="1"/>
  <c r="AT11" i="21" s="1"/>
  <c r="AT12" i="21" s="1"/>
  <c r="AT13" i="21" s="1"/>
  <c r="AT14" i="21" s="1"/>
  <c r="AT15" i="21" s="1"/>
  <c r="AT16" i="21" s="1"/>
  <c r="AT17" i="21" s="1"/>
  <c r="AT18" i="21" s="1"/>
  <c r="AT19" i="21" s="1"/>
  <c r="AT20" i="21" s="1"/>
  <c r="AT21" i="21" s="1"/>
  <c r="AT22" i="21" s="1"/>
  <c r="AT23" i="21" s="1"/>
  <c r="AT24" i="21" s="1"/>
  <c r="AT25" i="21" s="1"/>
  <c r="AT26" i="21" s="1"/>
  <c r="AT27" i="21" s="1"/>
  <c r="AT28" i="21" s="1"/>
  <c r="AT29" i="21" s="1"/>
  <c r="AT30" i="21" s="1"/>
  <c r="AT31" i="21" s="1"/>
  <c r="AT32" i="21" s="1"/>
  <c r="AT33" i="21" s="1"/>
  <c r="AT34" i="21" s="1"/>
  <c r="AT35" i="21" s="1"/>
  <c r="AT36" i="21" s="1"/>
  <c r="AT37" i="21" s="1"/>
  <c r="AT38" i="21" s="1"/>
  <c r="AT39" i="21" s="1"/>
  <c r="AT40" i="21" s="1"/>
  <c r="AT41" i="21" s="1"/>
  <c r="AT42" i="21" s="1"/>
  <c r="AT43" i="21" s="1"/>
  <c r="AT44" i="21" s="1"/>
  <c r="AT45" i="21" s="1"/>
  <c r="AT4" i="22" s="1"/>
  <c r="AT5" i="22" s="1"/>
  <c r="AT6" i="22" s="1"/>
  <c r="AT7" i="22" s="1"/>
  <c r="AT8" i="22" s="1"/>
  <c r="AT9" i="22" s="1"/>
  <c r="AT10" i="22" s="1"/>
  <c r="AT11" i="22" s="1"/>
  <c r="AT12" i="22" s="1"/>
  <c r="AT13" i="22" s="1"/>
  <c r="AT14" i="22" s="1"/>
  <c r="AT15" i="22" s="1"/>
  <c r="AT16" i="22" s="1"/>
  <c r="AT17" i="22" s="1"/>
  <c r="AT18" i="22" s="1"/>
  <c r="AT19" i="22" s="1"/>
  <c r="AT20" i="22" s="1"/>
  <c r="AT21" i="22" s="1"/>
  <c r="AT22" i="22" s="1"/>
  <c r="AT23" i="22" s="1"/>
  <c r="AT24" i="22" s="1"/>
  <c r="AT25" i="22" s="1"/>
  <c r="AT26" i="22" s="1"/>
  <c r="AT27" i="22" s="1"/>
  <c r="AT28" i="22" s="1"/>
  <c r="AT29" i="22" s="1"/>
  <c r="AT30" i="22" s="1"/>
  <c r="AT31" i="22" s="1"/>
  <c r="AT32" i="22" s="1"/>
  <c r="AT33" i="22" s="1"/>
  <c r="AT34" i="22" s="1"/>
  <c r="AT35" i="22" s="1"/>
  <c r="AT36" i="22" s="1"/>
  <c r="AT37" i="22" s="1"/>
  <c r="AT38" i="22" s="1"/>
  <c r="AT39" i="22" s="1"/>
  <c r="AT40" i="22" s="1"/>
  <c r="AT41" i="22" s="1"/>
  <c r="AT42" i="22" s="1"/>
  <c r="AT43" i="22" s="1"/>
  <c r="AT44" i="22" s="1"/>
  <c r="AT45" i="22" s="1"/>
  <c r="AS10" i="9"/>
  <c r="AS11" i="9" s="1"/>
  <c r="AS12" i="9" s="1"/>
  <c r="AS13" i="9" s="1"/>
  <c r="AS14" i="9" s="1"/>
  <c r="AS15" i="9" s="1"/>
  <c r="AS16" i="9" s="1"/>
  <c r="AS17" i="9" s="1"/>
  <c r="AS18" i="9" s="1"/>
  <c r="AS19" i="9" s="1"/>
  <c r="AS20" i="9" s="1"/>
  <c r="AS21" i="9" s="1"/>
  <c r="AS22" i="9" s="1"/>
  <c r="AS23" i="9" s="1"/>
  <c r="AS24" i="9" s="1"/>
  <c r="AS25" i="9" s="1"/>
  <c r="AS26" i="9" s="1"/>
  <c r="AS27" i="9" s="1"/>
  <c r="AS28" i="9" s="1"/>
  <c r="AS29" i="9" s="1"/>
  <c r="AS30" i="9" s="1"/>
  <c r="AS31" i="9" s="1"/>
  <c r="AS32" i="9" s="1"/>
  <c r="AS33" i="9" s="1"/>
  <c r="AS34" i="9" s="1"/>
  <c r="AS35" i="9" s="1"/>
  <c r="AS36" i="9" s="1"/>
  <c r="AS37" i="9" s="1"/>
  <c r="AS38" i="9" s="1"/>
  <c r="AS39" i="9" s="1"/>
  <c r="AS40" i="9" s="1"/>
  <c r="AS41" i="9" s="1"/>
  <c r="AS42" i="9" s="1"/>
  <c r="AS43" i="9" s="1"/>
  <c r="AS44" i="9" s="1"/>
  <c r="AS45" i="9" s="1"/>
  <c r="AS4" i="10" s="1"/>
  <c r="AS5" i="10" s="1"/>
  <c r="AS6" i="10" s="1"/>
  <c r="AS7" i="10" s="1"/>
  <c r="AS8" i="10" s="1"/>
  <c r="AS9" i="10" s="1"/>
  <c r="AS10" i="10" s="1"/>
  <c r="AS11" i="10" s="1"/>
  <c r="AS12" i="10" s="1"/>
  <c r="AS13" i="10" s="1"/>
  <c r="AS14" i="10" s="1"/>
  <c r="AS15" i="10" s="1"/>
  <c r="AS16" i="10" s="1"/>
  <c r="AS17" i="10" s="1"/>
  <c r="AS18" i="10" s="1"/>
  <c r="AS19" i="10" s="1"/>
  <c r="AS20" i="10" s="1"/>
  <c r="AS21" i="10" s="1"/>
  <c r="AS22" i="10" s="1"/>
  <c r="AS23" i="10" s="1"/>
  <c r="AS24" i="10" s="1"/>
  <c r="AS25" i="10" s="1"/>
  <c r="AS26" i="10" s="1"/>
  <c r="AS27" i="10" s="1"/>
  <c r="AS28" i="10" s="1"/>
  <c r="AS29" i="10" s="1"/>
  <c r="AS30" i="10" s="1"/>
  <c r="AS31" i="10" s="1"/>
  <c r="AS32" i="10" s="1"/>
  <c r="AS33" i="10" s="1"/>
  <c r="AS34" i="10" s="1"/>
  <c r="AS35" i="10" s="1"/>
  <c r="AS36" i="10" s="1"/>
  <c r="AS37" i="10" s="1"/>
  <c r="AS38" i="10" s="1"/>
  <c r="AS39" i="10" s="1"/>
  <c r="AS40" i="10" s="1"/>
  <c r="AS41" i="10" s="1"/>
  <c r="AS42" i="10" s="1"/>
  <c r="AS43" i="10" s="1"/>
  <c r="AS44" i="10" s="1"/>
  <c r="AS45" i="10" s="1"/>
  <c r="AS4" i="11" s="1"/>
  <c r="AS5" i="11" s="1"/>
  <c r="AS6" i="11" s="1"/>
  <c r="AS7" i="11" s="1"/>
  <c r="AS8" i="11" s="1"/>
  <c r="AS9" i="11" s="1"/>
  <c r="AS10" i="11" s="1"/>
  <c r="AS11" i="11" s="1"/>
  <c r="AS12" i="11" s="1"/>
  <c r="AS13" i="11" s="1"/>
  <c r="AS14" i="11" s="1"/>
  <c r="AS15" i="11" s="1"/>
  <c r="AS16" i="11" s="1"/>
  <c r="AS17" i="11" s="1"/>
  <c r="AS18" i="11" s="1"/>
  <c r="AS19" i="11" s="1"/>
  <c r="AS20" i="11" s="1"/>
  <c r="AS21" i="11" s="1"/>
  <c r="AS22" i="11" s="1"/>
  <c r="AS23" i="11" s="1"/>
  <c r="AS24" i="11" s="1"/>
  <c r="AS25" i="11" s="1"/>
  <c r="AS26" i="11" s="1"/>
  <c r="AS27" i="11" s="1"/>
  <c r="AS28" i="11" s="1"/>
  <c r="AS29" i="11" s="1"/>
  <c r="AS30" i="11" s="1"/>
  <c r="AS31" i="11" s="1"/>
  <c r="AS32" i="11" s="1"/>
  <c r="AS33" i="11" s="1"/>
  <c r="AS34" i="11" s="1"/>
  <c r="AS35" i="11" s="1"/>
  <c r="AS36" i="11" s="1"/>
  <c r="AS37" i="11" s="1"/>
  <c r="AS38" i="11" s="1"/>
  <c r="AS39" i="11" s="1"/>
  <c r="AS40" i="11" s="1"/>
  <c r="AS41" i="11" s="1"/>
  <c r="AS42" i="11" s="1"/>
  <c r="AS43" i="11" s="1"/>
  <c r="AS44" i="11" s="1"/>
  <c r="AS45" i="11" s="1"/>
  <c r="AS4" i="12" s="1"/>
  <c r="AS5" i="12" s="1"/>
  <c r="AS6" i="12" s="1"/>
  <c r="AS7" i="12" s="1"/>
  <c r="AS8" i="12" s="1"/>
  <c r="AS9" i="12" s="1"/>
  <c r="AS10" i="12" s="1"/>
  <c r="AS11" i="12" s="1"/>
  <c r="AS12" i="12" s="1"/>
  <c r="AS13" i="12" s="1"/>
  <c r="AS14" i="12" s="1"/>
  <c r="AS15" i="12" s="1"/>
  <c r="AS16" i="12" s="1"/>
  <c r="AS17" i="12" s="1"/>
  <c r="AS18" i="12" s="1"/>
  <c r="AS19" i="12" s="1"/>
  <c r="AS20" i="12" s="1"/>
  <c r="AS21" i="12" s="1"/>
  <c r="AS22" i="12" s="1"/>
  <c r="AS23" i="12" s="1"/>
  <c r="AS24" i="12" s="1"/>
  <c r="AS25" i="12" s="1"/>
  <c r="AS26" i="12" s="1"/>
  <c r="AS27" i="12" s="1"/>
  <c r="AS28" i="12" s="1"/>
  <c r="AS29" i="12" s="1"/>
  <c r="AS30" i="12" s="1"/>
  <c r="AS31" i="12" s="1"/>
  <c r="AS32" i="12" s="1"/>
  <c r="AS33" i="12" s="1"/>
  <c r="AS34" i="12" s="1"/>
  <c r="AS35" i="12" s="1"/>
  <c r="AS36" i="12" s="1"/>
  <c r="AS37" i="12" s="1"/>
  <c r="AS38" i="12" s="1"/>
  <c r="AS39" i="12" s="1"/>
  <c r="AS40" i="12" s="1"/>
  <c r="AS41" i="12" s="1"/>
  <c r="AS42" i="12" s="1"/>
  <c r="AS43" i="12" s="1"/>
  <c r="AS44" i="12" s="1"/>
  <c r="AS45" i="12" s="1"/>
  <c r="AS4" i="13" s="1"/>
  <c r="AS5" i="13" s="1"/>
  <c r="AS6" i="13" s="1"/>
  <c r="AS7" i="13" s="1"/>
  <c r="AS8" i="13" s="1"/>
  <c r="AS9" i="13" s="1"/>
  <c r="AS10" i="13" s="1"/>
  <c r="AS11" i="13" s="1"/>
  <c r="AS12" i="13" s="1"/>
  <c r="AS13" i="13" s="1"/>
  <c r="AS14" i="13" s="1"/>
  <c r="AS15" i="13" s="1"/>
  <c r="AS16" i="13" s="1"/>
  <c r="AS17" i="13" s="1"/>
  <c r="AS18" i="13" s="1"/>
  <c r="AS19" i="13" s="1"/>
  <c r="AS20" i="13" s="1"/>
  <c r="AS21" i="13" s="1"/>
  <c r="AS22" i="13" s="1"/>
  <c r="AS23" i="13" s="1"/>
  <c r="AS24" i="13" s="1"/>
  <c r="AS25" i="13" s="1"/>
  <c r="AS26" i="13" s="1"/>
  <c r="AS27" i="13" s="1"/>
  <c r="AS28" i="13" s="1"/>
  <c r="AS29" i="13" s="1"/>
  <c r="AS30" i="13" s="1"/>
  <c r="AS31" i="13" s="1"/>
  <c r="AS32" i="13" s="1"/>
  <c r="AS33" i="13" s="1"/>
  <c r="AS34" i="13" s="1"/>
  <c r="AS35" i="13" s="1"/>
  <c r="AS36" i="13" s="1"/>
  <c r="AS37" i="13" s="1"/>
  <c r="AS38" i="13" s="1"/>
  <c r="AS39" i="13" s="1"/>
  <c r="AS40" i="13" s="1"/>
  <c r="AS41" i="13" s="1"/>
  <c r="AS42" i="13" s="1"/>
  <c r="AS43" i="13" s="1"/>
  <c r="AS44" i="13" s="1"/>
  <c r="AS45" i="13" s="1"/>
  <c r="AS4" i="14" s="1"/>
  <c r="AS5" i="14" s="1"/>
  <c r="AS6" i="14" s="1"/>
  <c r="AS7" i="14" s="1"/>
  <c r="AS8" i="14" s="1"/>
  <c r="AS9" i="14" s="1"/>
  <c r="AS10" i="14" s="1"/>
  <c r="AS11" i="14" s="1"/>
  <c r="AS12" i="14" s="1"/>
  <c r="AS13" i="14" s="1"/>
  <c r="AS14" i="14" s="1"/>
  <c r="AS15" i="14" s="1"/>
  <c r="AS16" i="14" s="1"/>
  <c r="AS17" i="14" s="1"/>
  <c r="AS18" i="14" s="1"/>
  <c r="AS19" i="14" s="1"/>
  <c r="AS20" i="14" s="1"/>
  <c r="AS21" i="14" s="1"/>
  <c r="AS22" i="14" s="1"/>
  <c r="AS23" i="14" s="1"/>
  <c r="AS24" i="14" s="1"/>
  <c r="AS25" i="14" s="1"/>
  <c r="AS26" i="14" s="1"/>
  <c r="AS27" i="14" s="1"/>
  <c r="AS28" i="14" s="1"/>
  <c r="AS29" i="14" s="1"/>
  <c r="AS30" i="14" s="1"/>
  <c r="AS31" i="14" s="1"/>
  <c r="AS32" i="14" s="1"/>
  <c r="AS33" i="14" s="1"/>
  <c r="AS34" i="14" s="1"/>
  <c r="AS35" i="14" s="1"/>
  <c r="AS36" i="14" s="1"/>
  <c r="AS37" i="14" s="1"/>
  <c r="AS38" i="14" s="1"/>
  <c r="AS39" i="14" s="1"/>
  <c r="AS40" i="14" s="1"/>
  <c r="AS41" i="14" s="1"/>
  <c r="AS42" i="14" s="1"/>
  <c r="AS43" i="14" s="1"/>
  <c r="AS44" i="14" s="1"/>
  <c r="AS45" i="14" s="1"/>
  <c r="AS4" i="15" s="1"/>
  <c r="AS5" i="15" s="1"/>
  <c r="AS6" i="15" s="1"/>
  <c r="AS7" i="15" s="1"/>
  <c r="AS8" i="15" s="1"/>
  <c r="AS9" i="15" s="1"/>
  <c r="AS10" i="15" s="1"/>
  <c r="AS11" i="15" s="1"/>
  <c r="AS12" i="15" s="1"/>
  <c r="AS13" i="15" s="1"/>
  <c r="AS14" i="15" s="1"/>
  <c r="AS15" i="15" s="1"/>
  <c r="AS16" i="15" s="1"/>
  <c r="AS17" i="15" s="1"/>
  <c r="AS18" i="15" s="1"/>
  <c r="AS19" i="15" s="1"/>
  <c r="AS20" i="15" s="1"/>
  <c r="AS21" i="15" s="1"/>
  <c r="AS22" i="15" s="1"/>
  <c r="AS23" i="15" s="1"/>
  <c r="AS24" i="15" s="1"/>
  <c r="AS25" i="15" s="1"/>
  <c r="AS26" i="15" s="1"/>
  <c r="AS27" i="15" s="1"/>
  <c r="AS28" i="15" s="1"/>
  <c r="AS29" i="15" s="1"/>
  <c r="AS30" i="15" s="1"/>
  <c r="AS31" i="15" s="1"/>
  <c r="AS32" i="15" s="1"/>
  <c r="AS33" i="15" s="1"/>
  <c r="AS34" i="15" s="1"/>
  <c r="AS35" i="15" s="1"/>
  <c r="AS36" i="15" s="1"/>
  <c r="AS37" i="15" s="1"/>
  <c r="AS38" i="15" s="1"/>
  <c r="AS39" i="15" s="1"/>
  <c r="AS40" i="15" s="1"/>
  <c r="AS41" i="15" s="1"/>
  <c r="AS42" i="15" s="1"/>
  <c r="AS43" i="15" s="1"/>
  <c r="AS44" i="15" s="1"/>
  <c r="AS45" i="15" s="1"/>
  <c r="AS4" i="16" s="1"/>
  <c r="AS5" i="16" s="1"/>
  <c r="AS6" i="16" s="1"/>
  <c r="AS7" i="16" s="1"/>
  <c r="AS8" i="16" s="1"/>
  <c r="AS9" i="16" s="1"/>
  <c r="AS10" i="16" s="1"/>
  <c r="AS11" i="16" s="1"/>
  <c r="AS12" i="16" s="1"/>
  <c r="AS13" i="16" s="1"/>
  <c r="AS14" i="16" s="1"/>
  <c r="AS15" i="16" s="1"/>
  <c r="AS16" i="16" s="1"/>
  <c r="AS17" i="16" s="1"/>
  <c r="AS18" i="16" s="1"/>
  <c r="AS19" i="16" s="1"/>
  <c r="AS20" i="16" s="1"/>
  <c r="AS21" i="16" s="1"/>
  <c r="AS22" i="16" s="1"/>
  <c r="AS23" i="16" s="1"/>
  <c r="AS24" i="16" s="1"/>
  <c r="AS25" i="16" s="1"/>
  <c r="AS26" i="16" s="1"/>
  <c r="AS27" i="16" s="1"/>
  <c r="AS28" i="16" s="1"/>
  <c r="AS29" i="16" s="1"/>
  <c r="AS30" i="16" s="1"/>
  <c r="AS31" i="16" s="1"/>
  <c r="AS32" i="16" s="1"/>
  <c r="AS33" i="16" s="1"/>
  <c r="AS34" i="16" s="1"/>
  <c r="AS35" i="16" s="1"/>
  <c r="AS36" i="16" s="1"/>
  <c r="AS37" i="16" s="1"/>
  <c r="AS38" i="16" s="1"/>
  <c r="AS39" i="16" s="1"/>
  <c r="AS40" i="16" s="1"/>
  <c r="AS41" i="16" s="1"/>
  <c r="AS42" i="16" s="1"/>
  <c r="AS43" i="16" s="1"/>
  <c r="AS44" i="16" s="1"/>
  <c r="AS45" i="16" s="1"/>
  <c r="AS4" i="17" s="1"/>
  <c r="AS5" i="17" s="1"/>
  <c r="AS6" i="17" s="1"/>
  <c r="AS7" i="17" s="1"/>
  <c r="AS8" i="17" s="1"/>
  <c r="AS9" i="17" s="1"/>
  <c r="AS10" i="17" s="1"/>
  <c r="AS11" i="17" s="1"/>
  <c r="AS12" i="17" s="1"/>
  <c r="AS13" i="17" s="1"/>
  <c r="AS14" i="17" s="1"/>
  <c r="AS15" i="17" s="1"/>
  <c r="AS16" i="17" s="1"/>
  <c r="AS17" i="17" s="1"/>
  <c r="AS18" i="17" s="1"/>
  <c r="AS19" i="17" s="1"/>
  <c r="AS20" i="17" s="1"/>
  <c r="AS21" i="17" s="1"/>
  <c r="AS22" i="17" s="1"/>
  <c r="AS23" i="17" s="1"/>
  <c r="AS24" i="17" s="1"/>
  <c r="AS25" i="17" s="1"/>
  <c r="AS26" i="17" s="1"/>
  <c r="AS27" i="17" s="1"/>
  <c r="AS28" i="17" s="1"/>
  <c r="AS29" i="17" s="1"/>
  <c r="AS30" i="17" s="1"/>
  <c r="AS31" i="17" s="1"/>
  <c r="AS32" i="17" s="1"/>
  <c r="AS33" i="17" s="1"/>
  <c r="AS34" i="17" s="1"/>
  <c r="AS35" i="17" s="1"/>
  <c r="AS36" i="17" s="1"/>
  <c r="AS37" i="17" s="1"/>
  <c r="AS38" i="17" s="1"/>
  <c r="AS39" i="17" s="1"/>
  <c r="AS40" i="17" s="1"/>
  <c r="AS41" i="17" s="1"/>
  <c r="AS42" i="17" s="1"/>
  <c r="AS43" i="17" s="1"/>
  <c r="AS44" i="17" s="1"/>
  <c r="AS45" i="17" s="1"/>
  <c r="AS4" i="18" s="1"/>
  <c r="AS5" i="18" s="1"/>
  <c r="AS6" i="18" s="1"/>
  <c r="AS7" i="18" s="1"/>
  <c r="AS8" i="18" s="1"/>
  <c r="AS9" i="18" s="1"/>
  <c r="AS10" i="18" s="1"/>
  <c r="AS11" i="18" s="1"/>
  <c r="AS12" i="18" s="1"/>
  <c r="AS13" i="18" s="1"/>
  <c r="AS14" i="18" s="1"/>
  <c r="AS15" i="18" s="1"/>
  <c r="AS16" i="18" s="1"/>
  <c r="AS17" i="18" s="1"/>
  <c r="AS18" i="18" s="1"/>
  <c r="AS19" i="18" s="1"/>
  <c r="AS20" i="18" s="1"/>
  <c r="AS21" i="18" s="1"/>
  <c r="AS22" i="18" s="1"/>
  <c r="AS23" i="18" s="1"/>
  <c r="AS24" i="18" s="1"/>
  <c r="AS25" i="18" s="1"/>
  <c r="AS26" i="18" s="1"/>
  <c r="AS27" i="18" s="1"/>
  <c r="AS28" i="18" s="1"/>
  <c r="AS29" i="18" s="1"/>
  <c r="AS30" i="18" s="1"/>
  <c r="AS31" i="18" s="1"/>
  <c r="AS32" i="18" s="1"/>
  <c r="AS33" i="18" s="1"/>
  <c r="AS34" i="18" s="1"/>
  <c r="AS35" i="18" s="1"/>
  <c r="AS36" i="18" s="1"/>
  <c r="AS37" i="18" s="1"/>
  <c r="AS38" i="18" s="1"/>
  <c r="AS39" i="18" s="1"/>
  <c r="AS40" i="18" s="1"/>
  <c r="AS41" i="18" s="1"/>
  <c r="AS42" i="18" s="1"/>
  <c r="AS43" i="18" s="1"/>
  <c r="AS44" i="18" s="1"/>
  <c r="AS45" i="18" s="1"/>
  <c r="AS4" i="19" s="1"/>
  <c r="AS5" i="19" s="1"/>
  <c r="AS6" i="19" s="1"/>
  <c r="AS7" i="19" s="1"/>
  <c r="AS8" i="19" s="1"/>
  <c r="AS9" i="19" s="1"/>
  <c r="AS10" i="19" s="1"/>
  <c r="AS11" i="19" s="1"/>
  <c r="AS12" i="19" s="1"/>
  <c r="AS13" i="19" s="1"/>
  <c r="AS14" i="19" s="1"/>
  <c r="AS15" i="19" s="1"/>
  <c r="AS16" i="19" s="1"/>
  <c r="AS17" i="19" s="1"/>
  <c r="AS18" i="19" s="1"/>
  <c r="AS19" i="19" s="1"/>
  <c r="AS20" i="19" s="1"/>
  <c r="AS21" i="19" s="1"/>
  <c r="AS22" i="19" s="1"/>
  <c r="AS23" i="19" s="1"/>
  <c r="AS24" i="19" s="1"/>
  <c r="AS25" i="19" s="1"/>
  <c r="AS26" i="19" s="1"/>
  <c r="AS27" i="19" s="1"/>
  <c r="AS28" i="19" s="1"/>
  <c r="AS29" i="19" s="1"/>
  <c r="AS30" i="19" s="1"/>
  <c r="AS31" i="19" s="1"/>
  <c r="AS32" i="19" s="1"/>
  <c r="AS33" i="19" s="1"/>
  <c r="AS34" i="19" s="1"/>
  <c r="AS35" i="19" s="1"/>
  <c r="AS36" i="19" s="1"/>
  <c r="AS37" i="19" s="1"/>
  <c r="AS38" i="19" s="1"/>
  <c r="AS39" i="19" s="1"/>
  <c r="AS40" i="19" s="1"/>
  <c r="AS41" i="19" s="1"/>
  <c r="AS42" i="19" s="1"/>
  <c r="AS43" i="19" s="1"/>
  <c r="AS44" i="19" s="1"/>
  <c r="AS45" i="19" s="1"/>
  <c r="AS4" i="20" s="1"/>
  <c r="AS5" i="20" s="1"/>
  <c r="AS6" i="20" s="1"/>
  <c r="AS7" i="20" s="1"/>
  <c r="AS8" i="20" s="1"/>
  <c r="AS9" i="20" s="1"/>
  <c r="AS10" i="20" s="1"/>
  <c r="AS11" i="20" s="1"/>
  <c r="AS12" i="20" s="1"/>
  <c r="AS13" i="20" s="1"/>
  <c r="AS14" i="20" s="1"/>
  <c r="AS15" i="20" s="1"/>
  <c r="AS16" i="20" s="1"/>
  <c r="AS17" i="20" s="1"/>
  <c r="AS18" i="20" s="1"/>
  <c r="AS19" i="20" s="1"/>
  <c r="AS20" i="20" s="1"/>
  <c r="AS21" i="20" s="1"/>
  <c r="AS22" i="20" s="1"/>
  <c r="AS23" i="20" s="1"/>
  <c r="AS24" i="20" s="1"/>
  <c r="AS25" i="20" s="1"/>
  <c r="AS26" i="20" s="1"/>
  <c r="AS27" i="20" s="1"/>
  <c r="AS28" i="20" s="1"/>
  <c r="AS29" i="20" s="1"/>
  <c r="AS30" i="20" s="1"/>
  <c r="AS31" i="20" s="1"/>
  <c r="AS32" i="20" s="1"/>
  <c r="AS33" i="20" s="1"/>
  <c r="AS34" i="20" s="1"/>
  <c r="AS35" i="20" s="1"/>
  <c r="AS36" i="20" s="1"/>
  <c r="AS37" i="20" s="1"/>
  <c r="AS38" i="20" s="1"/>
  <c r="AS39" i="20" s="1"/>
  <c r="AS40" i="20" s="1"/>
  <c r="AS41" i="20" s="1"/>
  <c r="AS42" i="20" s="1"/>
  <c r="AS43" i="20" s="1"/>
  <c r="AS44" i="20" s="1"/>
  <c r="AS45" i="20" s="1"/>
  <c r="AS4" i="21" s="1"/>
  <c r="AS5" i="21" s="1"/>
  <c r="AS6" i="21" s="1"/>
  <c r="AS7" i="21" s="1"/>
  <c r="AS8" i="21" s="1"/>
  <c r="AS9" i="21" s="1"/>
  <c r="AS10" i="21" s="1"/>
  <c r="AS11" i="21" s="1"/>
  <c r="AS12" i="21" s="1"/>
  <c r="AS13" i="21" s="1"/>
  <c r="AS14" i="21" s="1"/>
  <c r="AS15" i="21" s="1"/>
  <c r="AS16" i="21" s="1"/>
  <c r="AS17" i="21" s="1"/>
  <c r="AS18" i="21" s="1"/>
  <c r="AS19" i="21" s="1"/>
  <c r="AS20" i="21" s="1"/>
  <c r="AS21" i="21" s="1"/>
  <c r="AS22" i="21" s="1"/>
  <c r="AS23" i="21" s="1"/>
  <c r="AS24" i="21" s="1"/>
  <c r="AS25" i="21" s="1"/>
  <c r="AS26" i="21" s="1"/>
  <c r="AS27" i="21" s="1"/>
  <c r="AS28" i="21" s="1"/>
  <c r="AS29" i="21" s="1"/>
  <c r="AS30" i="21" s="1"/>
  <c r="AS31" i="21" s="1"/>
  <c r="AS32" i="21" s="1"/>
  <c r="AS33" i="21" s="1"/>
  <c r="AS34" i="21" s="1"/>
  <c r="AS35" i="21" s="1"/>
  <c r="AS36" i="21" s="1"/>
  <c r="AS37" i="21" s="1"/>
  <c r="AS38" i="21" s="1"/>
  <c r="AS39" i="21" s="1"/>
  <c r="AS40" i="21" s="1"/>
  <c r="AS41" i="21" s="1"/>
  <c r="AS42" i="21" s="1"/>
  <c r="AS43" i="21" s="1"/>
  <c r="AS44" i="21" s="1"/>
  <c r="AS45" i="21" s="1"/>
  <c r="AS4" i="22" s="1"/>
  <c r="AS5" i="22" s="1"/>
  <c r="AS6" i="22" s="1"/>
  <c r="AS7" i="22" s="1"/>
  <c r="AS8" i="22" s="1"/>
  <c r="AS9" i="22" s="1"/>
  <c r="AS10" i="22" s="1"/>
  <c r="AS11" i="22" s="1"/>
  <c r="AS12" i="22" s="1"/>
  <c r="AS13" i="22" s="1"/>
  <c r="AS14" i="22" s="1"/>
  <c r="AS15" i="22" s="1"/>
  <c r="AS16" i="22" s="1"/>
  <c r="AS17" i="22" s="1"/>
  <c r="AS18" i="22" s="1"/>
  <c r="AS19" i="22" s="1"/>
  <c r="AS20" i="22" s="1"/>
  <c r="AS21" i="22" s="1"/>
  <c r="AS22" i="22" s="1"/>
  <c r="AS23" i="22" s="1"/>
  <c r="AS24" i="22" s="1"/>
  <c r="AS25" i="22" s="1"/>
  <c r="AS26" i="22" s="1"/>
  <c r="AS27" i="22" s="1"/>
  <c r="AS28" i="22" s="1"/>
  <c r="AS29" i="22" s="1"/>
  <c r="AS30" i="22" s="1"/>
  <c r="AS31" i="22" s="1"/>
  <c r="AS32" i="22" s="1"/>
  <c r="AS33" i="22" s="1"/>
  <c r="AS34" i="22" s="1"/>
  <c r="AS35" i="22" s="1"/>
  <c r="AS36" i="22" s="1"/>
  <c r="AS37" i="22" s="1"/>
  <c r="AS38" i="22" s="1"/>
  <c r="AS39" i="22" s="1"/>
  <c r="AS40" i="22" s="1"/>
  <c r="AS41" i="22" s="1"/>
  <c r="AS42" i="22" s="1"/>
  <c r="AS43" i="22" s="1"/>
  <c r="AS44" i="22" s="1"/>
  <c r="AS45" i="22" s="1"/>
  <c r="AU10" i="9"/>
  <c r="AU11" i="9" s="1"/>
  <c r="AU12" i="9" s="1"/>
  <c r="AU13" i="9" s="1"/>
  <c r="AU14" i="9" s="1"/>
  <c r="AU15" i="9" s="1"/>
  <c r="AU16" i="9" s="1"/>
  <c r="AU17" i="9" s="1"/>
  <c r="AU18" i="9" s="1"/>
  <c r="AU19" i="9" s="1"/>
  <c r="AU20" i="9" s="1"/>
  <c r="AU21" i="9" s="1"/>
  <c r="AU22" i="9" s="1"/>
  <c r="AU23" i="9" s="1"/>
  <c r="AU24" i="9" s="1"/>
  <c r="AU25" i="9" s="1"/>
  <c r="AU26" i="9" s="1"/>
  <c r="AU27" i="9" s="1"/>
  <c r="AU28" i="9" s="1"/>
  <c r="AU29" i="9" s="1"/>
  <c r="AU30" i="9" s="1"/>
  <c r="AU31" i="9" s="1"/>
  <c r="AU32" i="9" s="1"/>
  <c r="AU33" i="9" s="1"/>
  <c r="AU34" i="9" s="1"/>
  <c r="AU35" i="9" s="1"/>
  <c r="AU36" i="9" s="1"/>
  <c r="AU37" i="9" s="1"/>
  <c r="AU38" i="9" s="1"/>
  <c r="AU39" i="9" s="1"/>
  <c r="AU40" i="9" s="1"/>
  <c r="AU41" i="9" s="1"/>
  <c r="AU42" i="9" s="1"/>
  <c r="AU43" i="9" s="1"/>
  <c r="AU44" i="9" s="1"/>
  <c r="AU45" i="9" s="1"/>
  <c r="AU4" i="10" s="1"/>
  <c r="AU5" i="10" s="1"/>
  <c r="AU6" i="10" s="1"/>
  <c r="AU7" i="10" s="1"/>
  <c r="AU8" i="10" s="1"/>
  <c r="AU9" i="10" s="1"/>
  <c r="AU10" i="10" s="1"/>
  <c r="AU11" i="10" s="1"/>
  <c r="AU12" i="10" s="1"/>
  <c r="AU13" i="10" s="1"/>
  <c r="AU14" i="10" s="1"/>
  <c r="AU15" i="10" s="1"/>
  <c r="AU16" i="10" s="1"/>
  <c r="AU17" i="10" s="1"/>
  <c r="AU18" i="10" s="1"/>
  <c r="AU19" i="10" s="1"/>
  <c r="AU20" i="10" s="1"/>
  <c r="AU21" i="10" s="1"/>
  <c r="AU22" i="10" s="1"/>
  <c r="AU23" i="10" s="1"/>
  <c r="AU24" i="10" s="1"/>
  <c r="AU25" i="10" s="1"/>
  <c r="AU26" i="10" s="1"/>
  <c r="AU27" i="10" s="1"/>
  <c r="AU28" i="10" s="1"/>
  <c r="AU29" i="10" s="1"/>
  <c r="AU30" i="10" s="1"/>
  <c r="AU31" i="10" s="1"/>
  <c r="AU32" i="10" s="1"/>
  <c r="AU33" i="10" s="1"/>
  <c r="AU34" i="10" s="1"/>
  <c r="AU35" i="10" s="1"/>
  <c r="AU36" i="10" s="1"/>
  <c r="AU37" i="10" s="1"/>
  <c r="AU38" i="10" s="1"/>
  <c r="AU39" i="10" s="1"/>
  <c r="AU40" i="10" s="1"/>
  <c r="AU41" i="10" s="1"/>
  <c r="AU42" i="10" s="1"/>
  <c r="AU43" i="10" s="1"/>
  <c r="AU44" i="10" s="1"/>
  <c r="AU45" i="10" s="1"/>
  <c r="AU4" i="11" s="1"/>
  <c r="AU5" i="11" s="1"/>
  <c r="AU6" i="11" s="1"/>
  <c r="AU7" i="11" s="1"/>
  <c r="AU8" i="11" s="1"/>
  <c r="AU9" i="11" s="1"/>
  <c r="AU10" i="11" s="1"/>
  <c r="AU11" i="11" s="1"/>
  <c r="AU12" i="11" s="1"/>
  <c r="AU13" i="11" s="1"/>
  <c r="AU14" i="11" s="1"/>
  <c r="AU15" i="11" s="1"/>
  <c r="AU16" i="11" s="1"/>
  <c r="AU17" i="11" s="1"/>
  <c r="AU18" i="11" s="1"/>
  <c r="AU19" i="11" s="1"/>
  <c r="AU20" i="11" s="1"/>
  <c r="AU21" i="11" s="1"/>
  <c r="AU22" i="11" s="1"/>
  <c r="AU23" i="11" s="1"/>
  <c r="AU24" i="11" s="1"/>
  <c r="AU25" i="11" s="1"/>
  <c r="AU26" i="11" s="1"/>
  <c r="AU27" i="11" s="1"/>
  <c r="AU28" i="11" s="1"/>
  <c r="AU29" i="11" s="1"/>
  <c r="AU30" i="11" s="1"/>
  <c r="AU31" i="11" s="1"/>
  <c r="AU32" i="11" s="1"/>
  <c r="AU33" i="11" s="1"/>
  <c r="AU34" i="11" s="1"/>
  <c r="AU35" i="11" s="1"/>
  <c r="AU36" i="11" s="1"/>
  <c r="AU37" i="11" s="1"/>
  <c r="AU38" i="11" s="1"/>
  <c r="AU39" i="11" s="1"/>
  <c r="AU40" i="11" s="1"/>
  <c r="AU41" i="11" s="1"/>
  <c r="AU42" i="11" s="1"/>
  <c r="AU43" i="11" s="1"/>
  <c r="AU44" i="11" s="1"/>
  <c r="AU45" i="11" s="1"/>
  <c r="AU4" i="12" s="1"/>
  <c r="AU5" i="12" s="1"/>
  <c r="AU6" i="12" s="1"/>
  <c r="AU7" i="12" s="1"/>
  <c r="AU8" i="12" s="1"/>
  <c r="AU9" i="12" s="1"/>
  <c r="AU10" i="12" s="1"/>
  <c r="AU11" i="12" s="1"/>
  <c r="AU12" i="12" s="1"/>
  <c r="AU13" i="12" s="1"/>
  <c r="AU14" i="12" s="1"/>
  <c r="AU15" i="12" s="1"/>
  <c r="AU16" i="12" s="1"/>
  <c r="AU17" i="12" s="1"/>
  <c r="AU18" i="12" s="1"/>
  <c r="AU19" i="12" s="1"/>
  <c r="AU20" i="12" s="1"/>
  <c r="AU21" i="12" s="1"/>
  <c r="AU22" i="12" s="1"/>
  <c r="AU23" i="12" s="1"/>
  <c r="AU24" i="12" s="1"/>
  <c r="AU25" i="12" s="1"/>
  <c r="AU26" i="12" s="1"/>
  <c r="AU27" i="12" s="1"/>
  <c r="AU28" i="12" s="1"/>
  <c r="AU29" i="12" s="1"/>
  <c r="AU30" i="12" s="1"/>
  <c r="AU31" i="12" s="1"/>
  <c r="AU32" i="12" s="1"/>
  <c r="AU33" i="12" s="1"/>
  <c r="AU34" i="12" s="1"/>
  <c r="AU35" i="12" s="1"/>
  <c r="AU36" i="12" s="1"/>
  <c r="AU37" i="12" s="1"/>
  <c r="AU38" i="12" s="1"/>
  <c r="AU39" i="12" s="1"/>
  <c r="AU40" i="12" s="1"/>
  <c r="AU41" i="12" s="1"/>
  <c r="AU42" i="12" s="1"/>
  <c r="AU43" i="12" s="1"/>
  <c r="AU44" i="12" s="1"/>
  <c r="AU45" i="12" s="1"/>
  <c r="AU4" i="13" s="1"/>
  <c r="AU5" i="13" s="1"/>
  <c r="AU6" i="13" s="1"/>
  <c r="AU7" i="13" s="1"/>
  <c r="AU8" i="13" s="1"/>
  <c r="AU9" i="13" s="1"/>
  <c r="AU10" i="13" s="1"/>
  <c r="AU11" i="13" s="1"/>
  <c r="AU12" i="13" s="1"/>
  <c r="AU13" i="13" s="1"/>
  <c r="AU14" i="13" s="1"/>
  <c r="AU15" i="13" s="1"/>
  <c r="AU16" i="13" s="1"/>
  <c r="AU17" i="13" s="1"/>
  <c r="AU18" i="13" s="1"/>
  <c r="AU19" i="13" s="1"/>
  <c r="AU20" i="13" s="1"/>
  <c r="AU21" i="13" s="1"/>
  <c r="AU22" i="13" s="1"/>
  <c r="AU23" i="13" s="1"/>
  <c r="AU24" i="13" s="1"/>
  <c r="AU25" i="13" s="1"/>
  <c r="AU26" i="13" s="1"/>
  <c r="AU27" i="13" s="1"/>
  <c r="AU28" i="13" s="1"/>
  <c r="AU29" i="13" s="1"/>
  <c r="AU30" i="13" s="1"/>
  <c r="AU31" i="13" s="1"/>
  <c r="AU32" i="13" s="1"/>
  <c r="AU33" i="13" s="1"/>
  <c r="AU34" i="13" s="1"/>
  <c r="AU35" i="13" s="1"/>
  <c r="AU36" i="13" s="1"/>
  <c r="AU37" i="13" s="1"/>
  <c r="AU38" i="13" s="1"/>
  <c r="AU39" i="13" s="1"/>
  <c r="AU40" i="13" s="1"/>
  <c r="AU41" i="13" s="1"/>
  <c r="AU42" i="13" s="1"/>
  <c r="AU43" i="13" s="1"/>
  <c r="AU44" i="13" s="1"/>
  <c r="AU45" i="13" s="1"/>
  <c r="AU4" i="14" s="1"/>
  <c r="AU5" i="14" s="1"/>
  <c r="AU6" i="14" s="1"/>
  <c r="AU7" i="14" s="1"/>
  <c r="AU8" i="14" s="1"/>
  <c r="AU9" i="14" s="1"/>
  <c r="AU10" i="14" s="1"/>
  <c r="AU11" i="14" s="1"/>
  <c r="AU12" i="14" s="1"/>
  <c r="AU13" i="14" s="1"/>
  <c r="AU14" i="14" s="1"/>
  <c r="AU15" i="14" s="1"/>
  <c r="AU16" i="14" s="1"/>
  <c r="AU17" i="14" s="1"/>
  <c r="AU18" i="14" s="1"/>
  <c r="AU19" i="14" s="1"/>
  <c r="AU20" i="14" s="1"/>
  <c r="AU21" i="14" s="1"/>
  <c r="AU22" i="14" s="1"/>
  <c r="AU23" i="14" s="1"/>
  <c r="AU24" i="14" s="1"/>
  <c r="AU25" i="14" s="1"/>
  <c r="AU26" i="14" s="1"/>
  <c r="AU27" i="14" s="1"/>
  <c r="AU28" i="14" s="1"/>
  <c r="AU29" i="14" s="1"/>
  <c r="AU30" i="14" s="1"/>
  <c r="AU31" i="14" s="1"/>
  <c r="AU32" i="14" s="1"/>
  <c r="AU33" i="14" s="1"/>
  <c r="AU34" i="14" s="1"/>
  <c r="AU35" i="14" s="1"/>
  <c r="AU36" i="14" s="1"/>
  <c r="AU37" i="14" s="1"/>
  <c r="AU38" i="14" s="1"/>
  <c r="AU39" i="14" s="1"/>
  <c r="AU40" i="14" s="1"/>
  <c r="AU41" i="14" s="1"/>
  <c r="AU42" i="14" s="1"/>
  <c r="AU43" i="14" s="1"/>
  <c r="AU44" i="14" s="1"/>
  <c r="AU45" i="14" s="1"/>
  <c r="AU4" i="15" s="1"/>
  <c r="AU5" i="15" s="1"/>
  <c r="AU6" i="15" s="1"/>
  <c r="AU7" i="15" s="1"/>
  <c r="AU8" i="15" s="1"/>
  <c r="AU9" i="15" s="1"/>
  <c r="AU10" i="15" s="1"/>
  <c r="AU11" i="15" s="1"/>
  <c r="AU12" i="15" s="1"/>
  <c r="AU13" i="15" s="1"/>
  <c r="AU14" i="15" s="1"/>
  <c r="AU15" i="15" s="1"/>
  <c r="AU16" i="15" s="1"/>
  <c r="AU17" i="15" s="1"/>
  <c r="AU18" i="15" s="1"/>
  <c r="AU19" i="15" s="1"/>
  <c r="AU20" i="15" s="1"/>
  <c r="AU21" i="15" s="1"/>
  <c r="AU22" i="15" s="1"/>
  <c r="AU23" i="15" s="1"/>
  <c r="AU24" i="15" s="1"/>
  <c r="AU25" i="15" s="1"/>
  <c r="AU26" i="15" s="1"/>
  <c r="AU27" i="15" s="1"/>
  <c r="AU28" i="15" s="1"/>
  <c r="AU29" i="15" s="1"/>
  <c r="AU30" i="15" s="1"/>
  <c r="AU31" i="15" s="1"/>
  <c r="AU32" i="15" s="1"/>
  <c r="AU33" i="15" s="1"/>
  <c r="AU34" i="15" s="1"/>
  <c r="AU35" i="15" s="1"/>
  <c r="AU36" i="15" s="1"/>
  <c r="AU37" i="15" s="1"/>
  <c r="AU38" i="15" s="1"/>
  <c r="AU39" i="15" s="1"/>
  <c r="AU40" i="15" s="1"/>
  <c r="AU41" i="15" s="1"/>
  <c r="AU42" i="15" s="1"/>
  <c r="AU43" i="15" s="1"/>
  <c r="AU44" i="15" s="1"/>
  <c r="AU45" i="15" s="1"/>
  <c r="AU4" i="16" s="1"/>
  <c r="AU5" i="16" s="1"/>
  <c r="AU6" i="16" s="1"/>
  <c r="AU7" i="16" s="1"/>
  <c r="AU8" i="16" s="1"/>
  <c r="AU9" i="16" s="1"/>
  <c r="AU10" i="16" s="1"/>
  <c r="AU11" i="16" s="1"/>
  <c r="AU12" i="16" s="1"/>
  <c r="AU13" i="16" s="1"/>
  <c r="AU14" i="16" s="1"/>
  <c r="AU15" i="16" s="1"/>
  <c r="AU16" i="16" s="1"/>
  <c r="AU17" i="16" s="1"/>
  <c r="AU18" i="16" s="1"/>
  <c r="AU19" i="16" s="1"/>
  <c r="AU20" i="16" s="1"/>
  <c r="AU21" i="16" s="1"/>
  <c r="AU22" i="16" s="1"/>
  <c r="AU23" i="16" s="1"/>
  <c r="AU24" i="16" s="1"/>
  <c r="AU25" i="16" s="1"/>
  <c r="AU26" i="16" s="1"/>
  <c r="AU27" i="16" s="1"/>
  <c r="AU28" i="16" s="1"/>
  <c r="AU29" i="16" s="1"/>
  <c r="AU30" i="16" s="1"/>
  <c r="AU31" i="16" s="1"/>
  <c r="AU32" i="16" s="1"/>
  <c r="AU33" i="16" s="1"/>
  <c r="AU34" i="16" s="1"/>
  <c r="AU35" i="16" s="1"/>
  <c r="AU36" i="16" s="1"/>
  <c r="AU37" i="16" s="1"/>
  <c r="AU38" i="16" s="1"/>
  <c r="AU39" i="16" s="1"/>
  <c r="AU40" i="16" s="1"/>
  <c r="AU41" i="16" s="1"/>
  <c r="AU42" i="16" s="1"/>
  <c r="AU43" i="16" s="1"/>
  <c r="AU44" i="16" s="1"/>
  <c r="AU45" i="16" s="1"/>
  <c r="AU4" i="17" s="1"/>
  <c r="AU5" i="17" s="1"/>
  <c r="AU6" i="17" s="1"/>
  <c r="AU7" i="17" s="1"/>
  <c r="AU8" i="17" s="1"/>
  <c r="AU9" i="17" s="1"/>
  <c r="AU10" i="17" s="1"/>
  <c r="AU11" i="17" s="1"/>
  <c r="AU12" i="17" s="1"/>
  <c r="AU13" i="17" s="1"/>
  <c r="AU14" i="17" s="1"/>
  <c r="AU15" i="17" s="1"/>
  <c r="AU16" i="17" s="1"/>
  <c r="AU17" i="17" s="1"/>
  <c r="AU18" i="17" s="1"/>
  <c r="AU19" i="17" s="1"/>
  <c r="AU20" i="17" s="1"/>
  <c r="AU21" i="17" s="1"/>
  <c r="AU22" i="17" s="1"/>
  <c r="AU23" i="17" s="1"/>
  <c r="AU24" i="17" s="1"/>
  <c r="AU25" i="17" s="1"/>
  <c r="AU26" i="17" s="1"/>
  <c r="AU27" i="17" s="1"/>
  <c r="AU28" i="17" s="1"/>
  <c r="AU29" i="17" s="1"/>
  <c r="AU30" i="17" s="1"/>
  <c r="AU31" i="17" s="1"/>
  <c r="AU32" i="17" s="1"/>
  <c r="AU33" i="17" s="1"/>
  <c r="AU34" i="17" s="1"/>
  <c r="AU35" i="17" s="1"/>
  <c r="AU36" i="17" s="1"/>
  <c r="AU37" i="17" s="1"/>
  <c r="AU38" i="17" s="1"/>
  <c r="AU39" i="17" s="1"/>
  <c r="AU40" i="17" s="1"/>
  <c r="AU41" i="17" s="1"/>
  <c r="AU42" i="17" s="1"/>
  <c r="AU43" i="17" s="1"/>
  <c r="AU44" i="17" s="1"/>
  <c r="AU45" i="17" s="1"/>
  <c r="AU4" i="18" s="1"/>
  <c r="AU5" i="18" s="1"/>
  <c r="AU6" i="18" s="1"/>
  <c r="AU7" i="18" s="1"/>
  <c r="AU8" i="18" s="1"/>
  <c r="AU9" i="18" s="1"/>
  <c r="AU10" i="18" s="1"/>
  <c r="AU11" i="18" s="1"/>
  <c r="AU12" i="18" s="1"/>
  <c r="AU13" i="18" s="1"/>
  <c r="AU14" i="18" s="1"/>
  <c r="AU15" i="18" s="1"/>
  <c r="AU16" i="18" s="1"/>
  <c r="AU17" i="18" s="1"/>
  <c r="AU18" i="18" s="1"/>
  <c r="AU19" i="18" s="1"/>
  <c r="AU20" i="18" s="1"/>
  <c r="AU21" i="18" s="1"/>
  <c r="AU22" i="18" s="1"/>
  <c r="AU23" i="18" s="1"/>
  <c r="AU24" i="18" s="1"/>
  <c r="AU25" i="18" s="1"/>
  <c r="AU26" i="18" s="1"/>
  <c r="AU27" i="18" s="1"/>
  <c r="AU28" i="18" s="1"/>
  <c r="AU29" i="18" s="1"/>
  <c r="AU30" i="18" s="1"/>
  <c r="AU31" i="18" s="1"/>
  <c r="AU32" i="18" s="1"/>
  <c r="AU33" i="18" s="1"/>
  <c r="AU34" i="18" s="1"/>
  <c r="AU35" i="18" s="1"/>
  <c r="AU36" i="18" s="1"/>
  <c r="AU37" i="18" s="1"/>
  <c r="AU38" i="18" s="1"/>
  <c r="AU39" i="18" s="1"/>
  <c r="AU40" i="18" s="1"/>
  <c r="AU41" i="18" s="1"/>
  <c r="AU42" i="18" s="1"/>
  <c r="AU43" i="18" s="1"/>
  <c r="AU44" i="18" s="1"/>
  <c r="AU45" i="18" s="1"/>
  <c r="AU4" i="19" s="1"/>
  <c r="AU5" i="19" s="1"/>
  <c r="AU6" i="19" s="1"/>
  <c r="AU7" i="19" s="1"/>
  <c r="AU8" i="19" s="1"/>
  <c r="AU9" i="19" s="1"/>
  <c r="AU10" i="19" s="1"/>
  <c r="AU11" i="19" s="1"/>
  <c r="AU12" i="19" s="1"/>
  <c r="AU13" i="19" s="1"/>
  <c r="AU14" i="19" s="1"/>
  <c r="AU15" i="19" s="1"/>
  <c r="AU16" i="19" s="1"/>
  <c r="AU17" i="19" s="1"/>
  <c r="AU18" i="19" s="1"/>
  <c r="AU19" i="19" s="1"/>
  <c r="AU20" i="19" s="1"/>
  <c r="AU21" i="19" s="1"/>
  <c r="AU22" i="19" s="1"/>
  <c r="AU23" i="19" s="1"/>
  <c r="AU24" i="19" s="1"/>
  <c r="AU25" i="19" s="1"/>
  <c r="AU26" i="19" s="1"/>
  <c r="AU27" i="19" s="1"/>
  <c r="AU28" i="19" s="1"/>
  <c r="AU29" i="19" s="1"/>
  <c r="AU30" i="19" s="1"/>
  <c r="AU31" i="19" s="1"/>
  <c r="AU32" i="19" s="1"/>
  <c r="AU33" i="19" s="1"/>
  <c r="AU34" i="19" s="1"/>
  <c r="AU35" i="19" s="1"/>
  <c r="AU36" i="19" s="1"/>
  <c r="AU37" i="19" s="1"/>
  <c r="AU38" i="19" s="1"/>
  <c r="AU39" i="19" s="1"/>
  <c r="AU40" i="19" s="1"/>
  <c r="AU41" i="19" s="1"/>
  <c r="AU42" i="19" s="1"/>
  <c r="AU43" i="19" s="1"/>
  <c r="AU44" i="19" s="1"/>
  <c r="AU45" i="19" s="1"/>
  <c r="AU4" i="20" s="1"/>
  <c r="AU5" i="20" s="1"/>
  <c r="AU6" i="20" s="1"/>
  <c r="AU7" i="20" s="1"/>
  <c r="AU8" i="20" s="1"/>
  <c r="AU9" i="20" s="1"/>
  <c r="AU10" i="20" s="1"/>
  <c r="AU11" i="20" s="1"/>
  <c r="AU12" i="20" s="1"/>
  <c r="AU13" i="20" s="1"/>
  <c r="AU14" i="20" s="1"/>
  <c r="AU15" i="20" s="1"/>
  <c r="AU16" i="20" s="1"/>
  <c r="AU17" i="20" s="1"/>
  <c r="AU18" i="20" s="1"/>
  <c r="AU19" i="20" s="1"/>
  <c r="AU20" i="20" s="1"/>
  <c r="AU21" i="20" s="1"/>
  <c r="AU22" i="20" s="1"/>
  <c r="AU23" i="20" s="1"/>
  <c r="AU24" i="20" s="1"/>
  <c r="AU25" i="20" s="1"/>
  <c r="AU26" i="20" s="1"/>
  <c r="AU27" i="20" s="1"/>
  <c r="AU28" i="20" s="1"/>
  <c r="AU29" i="20" s="1"/>
  <c r="AU30" i="20" s="1"/>
  <c r="AU31" i="20" s="1"/>
  <c r="AU32" i="20" s="1"/>
  <c r="AU33" i="20" s="1"/>
  <c r="AU34" i="20" s="1"/>
  <c r="AU35" i="20" s="1"/>
  <c r="AU36" i="20" s="1"/>
  <c r="AU37" i="20" s="1"/>
  <c r="AU38" i="20" s="1"/>
  <c r="AU39" i="20" s="1"/>
  <c r="AU40" i="20" s="1"/>
  <c r="AU41" i="20" s="1"/>
  <c r="AU42" i="20" s="1"/>
  <c r="AU43" i="20" s="1"/>
  <c r="AU44" i="20" s="1"/>
  <c r="AU45" i="20" s="1"/>
  <c r="AU4" i="21" s="1"/>
  <c r="AU5" i="21" s="1"/>
  <c r="AU6" i="21" s="1"/>
  <c r="AU7" i="21" s="1"/>
  <c r="AU8" i="21" s="1"/>
  <c r="AU9" i="21" s="1"/>
  <c r="AU10" i="21" s="1"/>
  <c r="AU11" i="21" s="1"/>
  <c r="AU12" i="21" s="1"/>
  <c r="AU13" i="21" s="1"/>
  <c r="AU14" i="21" s="1"/>
  <c r="AU15" i="21" s="1"/>
  <c r="AU16" i="21" s="1"/>
  <c r="AU17" i="21" s="1"/>
  <c r="AU18" i="21" s="1"/>
  <c r="AU19" i="21" s="1"/>
  <c r="AU20" i="21" s="1"/>
  <c r="AU21" i="21" s="1"/>
  <c r="AU22" i="21" s="1"/>
  <c r="AU23" i="21" s="1"/>
  <c r="AU24" i="21" s="1"/>
  <c r="AU25" i="21" s="1"/>
  <c r="AU26" i="21" s="1"/>
  <c r="AU27" i="21" s="1"/>
  <c r="AU28" i="21" s="1"/>
  <c r="AU29" i="21" s="1"/>
  <c r="AU30" i="21" s="1"/>
  <c r="AU31" i="21" s="1"/>
  <c r="AU32" i="21" s="1"/>
  <c r="AU33" i="21" s="1"/>
  <c r="AU34" i="21" s="1"/>
  <c r="AU35" i="21" s="1"/>
  <c r="AU36" i="21" s="1"/>
  <c r="AU37" i="21" s="1"/>
  <c r="AU38" i="21" s="1"/>
  <c r="AU39" i="21" s="1"/>
  <c r="AU40" i="21" s="1"/>
  <c r="AU41" i="21" s="1"/>
  <c r="AU42" i="21" s="1"/>
  <c r="AU43" i="21" s="1"/>
  <c r="AU44" i="21" s="1"/>
  <c r="AU45" i="21" s="1"/>
  <c r="AU4" i="22" s="1"/>
  <c r="AU5" i="22" s="1"/>
  <c r="AU6" i="22" s="1"/>
  <c r="AU7" i="22" s="1"/>
  <c r="AU8" i="22" s="1"/>
  <c r="AU9" i="22" s="1"/>
  <c r="AU10" i="22" s="1"/>
  <c r="AU11" i="22" s="1"/>
  <c r="AU12" i="22" s="1"/>
  <c r="AU13" i="22" s="1"/>
  <c r="AU14" i="22" s="1"/>
  <c r="AU15" i="22" s="1"/>
  <c r="AU16" i="22" s="1"/>
  <c r="AU17" i="22" s="1"/>
  <c r="AU18" i="22" s="1"/>
  <c r="AU19" i="22" s="1"/>
  <c r="AU20" i="22" s="1"/>
  <c r="AU21" i="22" s="1"/>
  <c r="AU22" i="22" s="1"/>
  <c r="AU23" i="22" s="1"/>
  <c r="AU24" i="22" s="1"/>
  <c r="AU25" i="22" s="1"/>
  <c r="AU26" i="22" s="1"/>
  <c r="AU27" i="22" s="1"/>
  <c r="AU28" i="22" s="1"/>
  <c r="AU29" i="22" s="1"/>
  <c r="AU30" i="22" s="1"/>
  <c r="AU31" i="22" s="1"/>
  <c r="AU32" i="22" s="1"/>
  <c r="AU33" i="22" s="1"/>
  <c r="AU34" i="22" s="1"/>
  <c r="AU35" i="22" s="1"/>
  <c r="AU36" i="22" s="1"/>
  <c r="AU37" i="22" s="1"/>
  <c r="AU38" i="22" s="1"/>
  <c r="AU39" i="22" s="1"/>
  <c r="AU40" i="22" s="1"/>
  <c r="AU41" i="22" s="1"/>
  <c r="AU42" i="22" s="1"/>
  <c r="AU43" i="22" s="1"/>
  <c r="AU44" i="22" s="1"/>
  <c r="AU45" i="22" s="1"/>
  <c r="AR12" i="9"/>
  <c r="AR13" i="9" s="1"/>
  <c r="AR14" i="9" s="1"/>
  <c r="AR15" i="9" s="1"/>
  <c r="AR16" i="9" s="1"/>
  <c r="AR17" i="9" s="1"/>
  <c r="AR18" i="9" s="1"/>
  <c r="AR19" i="9" s="1"/>
  <c r="AR20" i="9" s="1"/>
  <c r="AR21" i="9" s="1"/>
  <c r="AR22" i="9" s="1"/>
  <c r="AR23" i="9" s="1"/>
  <c r="AR24" i="9" s="1"/>
  <c r="AR25" i="9" s="1"/>
  <c r="AR26" i="9" s="1"/>
  <c r="AR27" i="9" s="1"/>
  <c r="AR28" i="9" s="1"/>
  <c r="AR29" i="9" s="1"/>
  <c r="AR30" i="9" s="1"/>
  <c r="AR31" i="9" s="1"/>
  <c r="AR32" i="9" s="1"/>
  <c r="AR33" i="9" s="1"/>
  <c r="AR34" i="9" s="1"/>
  <c r="AR35" i="9" s="1"/>
  <c r="AR36" i="9" s="1"/>
  <c r="AR37" i="9" s="1"/>
  <c r="AR38" i="9" s="1"/>
  <c r="AR39" i="9" s="1"/>
  <c r="AR40" i="9" s="1"/>
  <c r="AR41" i="9" s="1"/>
  <c r="AR42" i="9" s="1"/>
  <c r="AR43" i="9" s="1"/>
  <c r="AR44" i="9" s="1"/>
  <c r="AR45" i="9" s="1"/>
  <c r="AR4" i="10" s="1"/>
  <c r="AV4" i="10"/>
  <c r="AV5" i="10" s="1"/>
  <c r="AV6" i="10" s="1"/>
  <c r="AV7" i="10" s="1"/>
  <c r="AV8" i="10" s="1"/>
  <c r="AV9" i="10" s="1"/>
  <c r="AV10" i="10" s="1"/>
  <c r="AV11" i="10" s="1"/>
  <c r="AV12" i="10" s="1"/>
  <c r="AV13" i="10" s="1"/>
  <c r="AV14" i="10" s="1"/>
  <c r="AV15" i="10" s="1"/>
  <c r="AV16" i="10" s="1"/>
  <c r="AV17" i="10" s="1"/>
  <c r="AV18" i="10" s="1"/>
  <c r="AV19" i="10" s="1"/>
  <c r="AV20" i="10" s="1"/>
  <c r="AV21" i="10" s="1"/>
  <c r="AV22" i="10" s="1"/>
  <c r="AV23" i="10" s="1"/>
  <c r="AV24" i="10" s="1"/>
  <c r="AV25" i="10" s="1"/>
  <c r="AV26" i="10" s="1"/>
  <c r="AV27" i="10" s="1"/>
  <c r="AV28" i="10" s="1"/>
  <c r="AV29" i="10" s="1"/>
  <c r="AV30" i="10" s="1"/>
  <c r="AV31" i="10" s="1"/>
  <c r="AV32" i="10" s="1"/>
  <c r="AV33" i="10" s="1"/>
  <c r="AV34" i="10" s="1"/>
  <c r="AV35" i="10" s="1"/>
  <c r="AV36" i="10" s="1"/>
  <c r="AV37" i="10" s="1"/>
  <c r="AV38" i="10" s="1"/>
  <c r="AV39" i="10" s="1"/>
  <c r="AV40" i="10" s="1"/>
  <c r="AV41" i="10" s="1"/>
  <c r="AV42" i="10" s="1"/>
  <c r="AV43" i="10" s="1"/>
  <c r="AV44" i="10" s="1"/>
  <c r="AV45" i="10" s="1"/>
  <c r="AV4" i="11" s="1"/>
  <c r="AV5" i="11" s="1"/>
  <c r="AV6" i="11" s="1"/>
  <c r="AV7" i="11" s="1"/>
  <c r="AV8" i="11" s="1"/>
  <c r="AV9" i="11" s="1"/>
  <c r="AV10" i="11" s="1"/>
  <c r="AV11" i="11" s="1"/>
  <c r="AV12" i="11" s="1"/>
  <c r="AV13" i="11" s="1"/>
  <c r="AV14" i="11" s="1"/>
  <c r="AV15" i="11" s="1"/>
  <c r="AV16" i="11" s="1"/>
  <c r="AV17" i="11" s="1"/>
  <c r="AV18" i="11" s="1"/>
  <c r="AV19" i="11" s="1"/>
  <c r="AV20" i="11" s="1"/>
  <c r="AV21" i="11" s="1"/>
  <c r="AV22" i="11" s="1"/>
  <c r="AV23" i="11" s="1"/>
  <c r="AV24" i="11" s="1"/>
  <c r="AV25" i="11" s="1"/>
  <c r="AV26" i="11" s="1"/>
  <c r="AV27" i="11" s="1"/>
  <c r="AV28" i="11" s="1"/>
  <c r="AV29" i="11" s="1"/>
  <c r="AV30" i="11" s="1"/>
  <c r="AV31" i="11" s="1"/>
  <c r="AV32" i="11" s="1"/>
  <c r="AV33" i="11" s="1"/>
  <c r="AV34" i="11" s="1"/>
  <c r="AV35" i="11" s="1"/>
  <c r="AV36" i="11" s="1"/>
  <c r="AV37" i="11" s="1"/>
  <c r="AV38" i="11" s="1"/>
  <c r="AV39" i="11" s="1"/>
  <c r="AV40" i="11" s="1"/>
  <c r="AV41" i="11" s="1"/>
  <c r="AV42" i="11" s="1"/>
  <c r="AV43" i="11" s="1"/>
  <c r="AV44" i="11" s="1"/>
  <c r="AV45" i="11" s="1"/>
  <c r="AV4" i="12" s="1"/>
  <c r="AV5" i="12" s="1"/>
  <c r="AV6" i="12" s="1"/>
  <c r="AV7" i="12" s="1"/>
  <c r="AV8" i="12" s="1"/>
  <c r="AV9" i="12" s="1"/>
  <c r="AV10" i="12" s="1"/>
  <c r="AV11" i="12" s="1"/>
  <c r="AV12" i="12" s="1"/>
  <c r="AV13" i="12" s="1"/>
  <c r="AV14" i="12" s="1"/>
  <c r="AV15" i="12" s="1"/>
  <c r="AV16" i="12" s="1"/>
  <c r="AV17" i="12" s="1"/>
  <c r="AV18" i="12" s="1"/>
  <c r="AV19" i="12" s="1"/>
  <c r="AV20" i="12" s="1"/>
  <c r="AV21" i="12" s="1"/>
  <c r="AV22" i="12" s="1"/>
  <c r="AV23" i="12" s="1"/>
  <c r="AV24" i="12" s="1"/>
  <c r="AV25" i="12" s="1"/>
  <c r="AV26" i="12" s="1"/>
  <c r="AV27" i="12" s="1"/>
  <c r="AV28" i="12" s="1"/>
  <c r="AV29" i="12" s="1"/>
  <c r="AV30" i="12" s="1"/>
  <c r="AV31" i="12" s="1"/>
  <c r="AV32" i="12" s="1"/>
  <c r="AV33" i="12" s="1"/>
  <c r="AV34" i="12" s="1"/>
  <c r="AV35" i="12" s="1"/>
  <c r="AV36" i="12" s="1"/>
  <c r="AV37" i="12" s="1"/>
  <c r="AV38" i="12" s="1"/>
  <c r="AV39" i="12" s="1"/>
  <c r="AV40" i="12" s="1"/>
  <c r="AV41" i="12" s="1"/>
  <c r="AV42" i="12" s="1"/>
  <c r="AV43" i="12" s="1"/>
  <c r="AV44" i="12" s="1"/>
  <c r="AV45" i="12" s="1"/>
  <c r="AV4" i="13" s="1"/>
  <c r="AV5" i="13" s="1"/>
  <c r="AV6" i="13" s="1"/>
  <c r="AV7" i="13" s="1"/>
  <c r="AV8" i="13" s="1"/>
  <c r="AV9" i="13" s="1"/>
  <c r="AV10" i="13" s="1"/>
  <c r="AV11" i="13" s="1"/>
  <c r="AV12" i="13" s="1"/>
  <c r="AV13" i="13" s="1"/>
  <c r="AV14" i="13" s="1"/>
  <c r="AV15" i="13" s="1"/>
  <c r="AV16" i="13" s="1"/>
  <c r="AV17" i="13" s="1"/>
  <c r="AV18" i="13" s="1"/>
  <c r="AV19" i="13" s="1"/>
  <c r="AV20" i="13" s="1"/>
  <c r="AV21" i="13" s="1"/>
  <c r="AV22" i="13" s="1"/>
  <c r="AV23" i="13" s="1"/>
  <c r="AV24" i="13" s="1"/>
  <c r="AV25" i="13" s="1"/>
  <c r="AV26" i="13" s="1"/>
  <c r="AV27" i="13" s="1"/>
  <c r="AV28" i="13" s="1"/>
  <c r="AV29" i="13" s="1"/>
  <c r="AV30" i="13" s="1"/>
  <c r="AV31" i="13" s="1"/>
  <c r="AV32" i="13" s="1"/>
  <c r="AV33" i="13" s="1"/>
  <c r="AV34" i="13" s="1"/>
  <c r="AV35" i="13" s="1"/>
  <c r="AV36" i="13" s="1"/>
  <c r="AV37" i="13" s="1"/>
  <c r="AV38" i="13" s="1"/>
  <c r="AV39" i="13" s="1"/>
  <c r="AV40" i="13" s="1"/>
  <c r="AV41" i="13" s="1"/>
  <c r="AV42" i="13" s="1"/>
  <c r="AV43" i="13" s="1"/>
  <c r="AV44" i="13" s="1"/>
  <c r="AV45" i="13" s="1"/>
  <c r="AV4" i="14" s="1"/>
  <c r="AV5" i="14" s="1"/>
  <c r="AV6" i="14" s="1"/>
  <c r="AV7" i="14" s="1"/>
  <c r="AV8" i="14" s="1"/>
  <c r="AV9" i="14" s="1"/>
  <c r="AV10" i="14" s="1"/>
  <c r="AV11" i="14" s="1"/>
  <c r="AV12" i="14" s="1"/>
  <c r="AV13" i="14" s="1"/>
  <c r="AV14" i="14" s="1"/>
  <c r="AV15" i="14" s="1"/>
  <c r="AV16" i="14" s="1"/>
  <c r="AV17" i="14" s="1"/>
  <c r="AV18" i="14" s="1"/>
  <c r="AV19" i="14" s="1"/>
  <c r="AV20" i="14" s="1"/>
  <c r="AV21" i="14" s="1"/>
  <c r="AV22" i="14" s="1"/>
  <c r="AV23" i="14" s="1"/>
  <c r="AV24" i="14" s="1"/>
  <c r="AV25" i="14" s="1"/>
  <c r="AV26" i="14" s="1"/>
  <c r="AV27" i="14" s="1"/>
  <c r="AV28" i="14" s="1"/>
  <c r="AV29" i="14" s="1"/>
  <c r="AV30" i="14" s="1"/>
  <c r="AV31" i="14" s="1"/>
  <c r="AV32" i="14" s="1"/>
  <c r="AV33" i="14" s="1"/>
  <c r="AV34" i="14" s="1"/>
  <c r="AV35" i="14" s="1"/>
  <c r="AV36" i="14" s="1"/>
  <c r="AV37" i="14" s="1"/>
  <c r="AV38" i="14" s="1"/>
  <c r="AV39" i="14" s="1"/>
  <c r="AV40" i="14" s="1"/>
  <c r="AV41" i="14" s="1"/>
  <c r="AV42" i="14" s="1"/>
  <c r="AV43" i="14" s="1"/>
  <c r="AV44" i="14" s="1"/>
  <c r="AV45" i="14" s="1"/>
  <c r="AV4" i="15" s="1"/>
  <c r="AV5" i="15" s="1"/>
  <c r="AV6" i="15" s="1"/>
  <c r="AV7" i="15" s="1"/>
  <c r="AV8" i="15" s="1"/>
  <c r="AV9" i="15" s="1"/>
  <c r="AV10" i="15" s="1"/>
  <c r="AV11" i="15" s="1"/>
  <c r="AV12" i="15" s="1"/>
  <c r="AV13" i="15" s="1"/>
  <c r="AV14" i="15" s="1"/>
  <c r="AV15" i="15" s="1"/>
  <c r="AV16" i="15" s="1"/>
  <c r="AV17" i="15" s="1"/>
  <c r="AV18" i="15" s="1"/>
  <c r="AV19" i="15" s="1"/>
  <c r="AV20" i="15" s="1"/>
  <c r="AV21" i="15" s="1"/>
  <c r="AV22" i="15" s="1"/>
  <c r="AV23" i="15" s="1"/>
  <c r="AV24" i="15" s="1"/>
  <c r="AV25" i="15" s="1"/>
  <c r="AV26" i="15" s="1"/>
  <c r="AV27" i="15" s="1"/>
  <c r="AV28" i="15" s="1"/>
  <c r="AV29" i="15" s="1"/>
  <c r="AV30" i="15" s="1"/>
  <c r="AV31" i="15" s="1"/>
  <c r="AV32" i="15" s="1"/>
  <c r="AV33" i="15" s="1"/>
  <c r="AV34" i="15" s="1"/>
  <c r="AV35" i="15" s="1"/>
  <c r="AV36" i="15" s="1"/>
  <c r="AV37" i="15" s="1"/>
  <c r="AV38" i="15" s="1"/>
  <c r="AV39" i="15" s="1"/>
  <c r="AV40" i="15" s="1"/>
  <c r="AV41" i="15" s="1"/>
  <c r="AV42" i="15" s="1"/>
  <c r="AV43" i="15" s="1"/>
  <c r="AV44" i="15" s="1"/>
  <c r="AV45" i="15" s="1"/>
  <c r="AV4" i="16" s="1"/>
  <c r="AV5" i="16" s="1"/>
  <c r="AV6" i="16" s="1"/>
  <c r="AV7" i="16" s="1"/>
  <c r="AV8" i="16" s="1"/>
  <c r="AV9" i="16" s="1"/>
  <c r="AV10" i="16" s="1"/>
  <c r="AV11" i="16" s="1"/>
  <c r="AV12" i="16" s="1"/>
  <c r="AV13" i="16" s="1"/>
  <c r="AV14" i="16" s="1"/>
  <c r="AV15" i="16" s="1"/>
  <c r="AV16" i="16" s="1"/>
  <c r="AV17" i="16" s="1"/>
  <c r="AV18" i="16" s="1"/>
  <c r="AV19" i="16" s="1"/>
  <c r="AV20" i="16" s="1"/>
  <c r="AV21" i="16" s="1"/>
  <c r="AV22" i="16" s="1"/>
  <c r="AV23" i="16" s="1"/>
  <c r="AV24" i="16" s="1"/>
  <c r="AV25" i="16" s="1"/>
  <c r="AV26" i="16" s="1"/>
  <c r="AV27" i="16" s="1"/>
  <c r="AV28" i="16" s="1"/>
  <c r="AV29" i="16" s="1"/>
  <c r="AV30" i="16" s="1"/>
  <c r="AV31" i="16" s="1"/>
  <c r="AV32" i="16" s="1"/>
  <c r="AV33" i="16" s="1"/>
  <c r="AV34" i="16" s="1"/>
  <c r="AV35" i="16" s="1"/>
  <c r="AV36" i="16" s="1"/>
  <c r="AV37" i="16" s="1"/>
  <c r="AV38" i="16" s="1"/>
  <c r="AV39" i="16" s="1"/>
  <c r="AV40" i="16" s="1"/>
  <c r="AV41" i="16" s="1"/>
  <c r="AV42" i="16" s="1"/>
  <c r="AV43" i="16" s="1"/>
  <c r="AV44" i="16" s="1"/>
  <c r="AV45" i="16" s="1"/>
  <c r="AV4" i="17" s="1"/>
  <c r="AV5" i="17" s="1"/>
  <c r="AV6" i="17" s="1"/>
  <c r="AV7" i="17" s="1"/>
  <c r="AV8" i="17" s="1"/>
  <c r="AV9" i="17" s="1"/>
  <c r="AV10" i="17" s="1"/>
  <c r="AV11" i="17" s="1"/>
  <c r="AV12" i="17" s="1"/>
  <c r="AV13" i="17" s="1"/>
  <c r="AV14" i="17" s="1"/>
  <c r="AV15" i="17" s="1"/>
  <c r="AV16" i="17" s="1"/>
  <c r="AV17" i="17" s="1"/>
  <c r="AV18" i="17" s="1"/>
  <c r="AV19" i="17" s="1"/>
  <c r="AV20" i="17" s="1"/>
  <c r="AV21" i="17" s="1"/>
  <c r="AV22" i="17" s="1"/>
  <c r="AV23" i="17" s="1"/>
  <c r="AV24" i="17" s="1"/>
  <c r="AV25" i="17" s="1"/>
  <c r="AV26" i="17" s="1"/>
  <c r="AV27" i="17" s="1"/>
  <c r="AV28" i="17" s="1"/>
  <c r="AV29" i="17" s="1"/>
  <c r="AV30" i="17" s="1"/>
  <c r="AV31" i="17" s="1"/>
  <c r="AV32" i="17" s="1"/>
  <c r="AV33" i="17" s="1"/>
  <c r="AV34" i="17" s="1"/>
  <c r="AV35" i="17" s="1"/>
  <c r="AV36" i="17" s="1"/>
  <c r="AV37" i="17" s="1"/>
  <c r="AV38" i="17" s="1"/>
  <c r="AV39" i="17" s="1"/>
  <c r="AV40" i="17" s="1"/>
  <c r="AV41" i="17" s="1"/>
  <c r="AV42" i="17" s="1"/>
  <c r="AV43" i="17" s="1"/>
  <c r="AV44" i="17" s="1"/>
  <c r="AV45" i="17" s="1"/>
  <c r="AV4" i="18" s="1"/>
  <c r="AV5" i="18" s="1"/>
  <c r="AV6" i="18" s="1"/>
  <c r="AV7" i="18" s="1"/>
  <c r="AV8" i="18" s="1"/>
  <c r="AV9" i="18" s="1"/>
  <c r="AV10" i="18" s="1"/>
  <c r="AV11" i="18" s="1"/>
  <c r="AV12" i="18" s="1"/>
  <c r="AV13" i="18" s="1"/>
  <c r="AV14" i="18" s="1"/>
  <c r="AV15" i="18" s="1"/>
  <c r="AV16" i="18" s="1"/>
  <c r="AV17" i="18" s="1"/>
  <c r="AV18" i="18" s="1"/>
  <c r="AV19" i="18" s="1"/>
  <c r="AV20" i="18" s="1"/>
  <c r="AV21" i="18" s="1"/>
  <c r="AV22" i="18" s="1"/>
  <c r="AV23" i="18" s="1"/>
  <c r="AV24" i="18" s="1"/>
  <c r="AV25" i="18" s="1"/>
  <c r="AV26" i="18" s="1"/>
  <c r="AV27" i="18" s="1"/>
  <c r="AV28" i="18" s="1"/>
  <c r="AV29" i="18" s="1"/>
  <c r="AV30" i="18" s="1"/>
  <c r="AV31" i="18" s="1"/>
  <c r="AV32" i="18" s="1"/>
  <c r="AV33" i="18" s="1"/>
  <c r="AV34" i="18" s="1"/>
  <c r="AV35" i="18" s="1"/>
  <c r="AV36" i="18" s="1"/>
  <c r="AV37" i="18" s="1"/>
  <c r="AV38" i="18" s="1"/>
  <c r="AV39" i="18" s="1"/>
  <c r="AV40" i="18" s="1"/>
  <c r="AV41" i="18" s="1"/>
  <c r="AV42" i="18" s="1"/>
  <c r="AV43" i="18" s="1"/>
  <c r="AV44" i="18" s="1"/>
  <c r="AV45" i="18" s="1"/>
  <c r="AV4" i="19" s="1"/>
  <c r="AV5" i="19" s="1"/>
  <c r="AV6" i="19" s="1"/>
  <c r="AV7" i="19" s="1"/>
  <c r="AV8" i="19" s="1"/>
  <c r="AV9" i="19" s="1"/>
  <c r="AV10" i="19" s="1"/>
  <c r="AV11" i="19" s="1"/>
  <c r="AV12" i="19" s="1"/>
  <c r="AV13" i="19" s="1"/>
  <c r="AV14" i="19" s="1"/>
  <c r="AV15" i="19" s="1"/>
  <c r="AV16" i="19" s="1"/>
  <c r="AV17" i="19" s="1"/>
  <c r="AV18" i="19" s="1"/>
  <c r="AV19" i="19" s="1"/>
  <c r="AV20" i="19" s="1"/>
  <c r="AV21" i="19" s="1"/>
  <c r="AV22" i="19" s="1"/>
  <c r="AV23" i="19" s="1"/>
  <c r="AV24" i="19" s="1"/>
  <c r="AV25" i="19" s="1"/>
  <c r="AV26" i="19" s="1"/>
  <c r="AV27" i="19" s="1"/>
  <c r="AV28" i="19" s="1"/>
  <c r="AV29" i="19" s="1"/>
  <c r="AV30" i="19" s="1"/>
  <c r="AV31" i="19" s="1"/>
  <c r="AV32" i="19" s="1"/>
  <c r="AV33" i="19" s="1"/>
  <c r="AV34" i="19" s="1"/>
  <c r="AV35" i="19" s="1"/>
  <c r="AV36" i="19" s="1"/>
  <c r="AV37" i="19" s="1"/>
  <c r="AV38" i="19" s="1"/>
  <c r="AV39" i="19" s="1"/>
  <c r="AV40" i="19" s="1"/>
  <c r="AV41" i="19" s="1"/>
  <c r="AV42" i="19" s="1"/>
  <c r="AV43" i="19" s="1"/>
  <c r="AV44" i="19" s="1"/>
  <c r="AV45" i="19" s="1"/>
  <c r="AV4" i="20" s="1"/>
  <c r="AV5" i="20" s="1"/>
  <c r="AV6" i="20" s="1"/>
  <c r="AV7" i="20" s="1"/>
  <c r="AV8" i="20" s="1"/>
  <c r="AV9" i="20" s="1"/>
  <c r="AV10" i="20" s="1"/>
  <c r="AV11" i="20" s="1"/>
  <c r="AV12" i="20" s="1"/>
  <c r="AV13" i="20" s="1"/>
  <c r="AV14" i="20" s="1"/>
  <c r="AV15" i="20" s="1"/>
  <c r="AV16" i="20" s="1"/>
  <c r="AV17" i="20" s="1"/>
  <c r="AV18" i="20" s="1"/>
  <c r="AV19" i="20" s="1"/>
  <c r="AV20" i="20" s="1"/>
  <c r="AV21" i="20" s="1"/>
  <c r="AV22" i="20" s="1"/>
  <c r="AV23" i="20" s="1"/>
  <c r="AV24" i="20" s="1"/>
  <c r="AV25" i="20" s="1"/>
  <c r="AV26" i="20" s="1"/>
  <c r="AV27" i="20" s="1"/>
  <c r="AV28" i="20" s="1"/>
  <c r="AV29" i="20" s="1"/>
  <c r="AV30" i="20" s="1"/>
  <c r="AV31" i="20" s="1"/>
  <c r="AV32" i="20" s="1"/>
  <c r="AV33" i="20" s="1"/>
  <c r="AV34" i="20" s="1"/>
  <c r="AV35" i="20" s="1"/>
  <c r="AV36" i="20" s="1"/>
  <c r="AV37" i="20" s="1"/>
  <c r="AV38" i="20" s="1"/>
  <c r="AV39" i="20" s="1"/>
  <c r="AV40" i="20" s="1"/>
  <c r="AV41" i="20" s="1"/>
  <c r="AV42" i="20" s="1"/>
  <c r="AV43" i="20" s="1"/>
  <c r="AV44" i="20" s="1"/>
  <c r="AV45" i="20" s="1"/>
  <c r="AV4" i="21" s="1"/>
  <c r="AV5" i="21" s="1"/>
  <c r="AV6" i="21" s="1"/>
  <c r="AV7" i="21" s="1"/>
  <c r="AV8" i="21" s="1"/>
  <c r="AV9" i="21" s="1"/>
  <c r="AV10" i="21" s="1"/>
  <c r="AV11" i="21" s="1"/>
  <c r="AV12" i="21" s="1"/>
  <c r="AV13" i="21" s="1"/>
  <c r="AV14" i="21" s="1"/>
  <c r="AV15" i="21" s="1"/>
  <c r="AV16" i="21" s="1"/>
  <c r="AV17" i="21" s="1"/>
  <c r="AV18" i="21" s="1"/>
  <c r="AV19" i="21" s="1"/>
  <c r="AV20" i="21" s="1"/>
  <c r="AV21" i="21" s="1"/>
  <c r="AV22" i="21" s="1"/>
  <c r="AV23" i="21" s="1"/>
  <c r="AV24" i="21" s="1"/>
  <c r="AV25" i="21" s="1"/>
  <c r="AV26" i="21" s="1"/>
  <c r="AV27" i="21" s="1"/>
  <c r="AV28" i="21" s="1"/>
  <c r="AV29" i="21" s="1"/>
  <c r="AV30" i="21" s="1"/>
  <c r="AV31" i="21" s="1"/>
  <c r="AV32" i="21" s="1"/>
  <c r="AV33" i="21" s="1"/>
  <c r="AV34" i="21" s="1"/>
  <c r="AV35" i="21" s="1"/>
  <c r="AV36" i="21" s="1"/>
  <c r="AV37" i="21" s="1"/>
  <c r="AV38" i="21" s="1"/>
  <c r="AV39" i="21" s="1"/>
  <c r="AV40" i="21" s="1"/>
  <c r="AV41" i="21" s="1"/>
  <c r="AV42" i="21" s="1"/>
  <c r="AV43" i="21" s="1"/>
  <c r="AV44" i="21" s="1"/>
  <c r="AV45" i="21" s="1"/>
  <c r="AV4" i="22" s="1"/>
  <c r="AV5" i="22" s="1"/>
  <c r="AV6" i="22" s="1"/>
  <c r="AV7" i="22" s="1"/>
  <c r="AV8" i="22" s="1"/>
  <c r="AV9" i="22" s="1"/>
  <c r="AV10" i="22" s="1"/>
  <c r="AV11" i="22" s="1"/>
  <c r="AV12" i="22" s="1"/>
  <c r="AV13" i="22" s="1"/>
  <c r="AV14" i="22" s="1"/>
  <c r="AV15" i="22" s="1"/>
  <c r="AV16" i="22" s="1"/>
  <c r="AV17" i="22" s="1"/>
  <c r="AV18" i="22" s="1"/>
  <c r="AV19" i="22" s="1"/>
  <c r="AV20" i="22" s="1"/>
  <c r="AV21" i="22" s="1"/>
  <c r="AV22" i="22" s="1"/>
  <c r="AV23" i="22" s="1"/>
  <c r="AV24" i="22" s="1"/>
  <c r="AV25" i="22" s="1"/>
  <c r="AV26" i="22" s="1"/>
  <c r="AV27" i="22" s="1"/>
  <c r="AV28" i="22" s="1"/>
  <c r="AV29" i="22" s="1"/>
  <c r="AV30" i="22" s="1"/>
  <c r="AV31" i="22" s="1"/>
  <c r="AV32" i="22" s="1"/>
  <c r="AV33" i="22" s="1"/>
  <c r="AV34" i="22" s="1"/>
  <c r="AV35" i="22" s="1"/>
  <c r="AV36" i="22" s="1"/>
  <c r="AV37" i="22" s="1"/>
  <c r="AV38" i="22" s="1"/>
  <c r="AV39" i="22" s="1"/>
  <c r="AV40" i="22" s="1"/>
  <c r="AV41" i="22" s="1"/>
  <c r="AV42" i="22" s="1"/>
  <c r="AV43" i="22" s="1"/>
  <c r="AV44" i="22" s="1"/>
  <c r="AV45" i="22" s="1"/>
  <c r="AX4" i="10"/>
  <c r="AX5" i="10" s="1"/>
  <c r="AX6" i="10" s="1"/>
  <c r="AX7" i="10" s="1"/>
  <c r="AX8" i="10" s="1"/>
  <c r="AX9" i="10" s="1"/>
  <c r="AX10" i="10" s="1"/>
  <c r="AX11" i="10" s="1"/>
  <c r="AX12" i="10" s="1"/>
  <c r="AX13" i="10" s="1"/>
  <c r="AX14" i="10" s="1"/>
  <c r="AX15" i="10" s="1"/>
  <c r="AX16" i="10" s="1"/>
  <c r="AX17" i="10" s="1"/>
  <c r="AX18" i="10" s="1"/>
  <c r="AX19" i="10" s="1"/>
  <c r="AX20" i="10" s="1"/>
  <c r="AX21" i="10" s="1"/>
  <c r="AX22" i="10" s="1"/>
  <c r="AX23" i="10" s="1"/>
  <c r="AX24" i="10" s="1"/>
  <c r="AX25" i="10" s="1"/>
  <c r="AX26" i="10" s="1"/>
  <c r="AX27" i="10" s="1"/>
  <c r="AX28" i="10" s="1"/>
  <c r="AX29" i="10" s="1"/>
  <c r="AX30" i="10" s="1"/>
  <c r="AX31" i="10" s="1"/>
  <c r="AX32" i="10" s="1"/>
  <c r="AX33" i="10" s="1"/>
  <c r="AX34" i="10" s="1"/>
  <c r="AX35" i="10" s="1"/>
  <c r="AX36" i="10" s="1"/>
  <c r="AX37" i="10" s="1"/>
  <c r="AX38" i="10" s="1"/>
  <c r="AX39" i="10" s="1"/>
  <c r="AX40" i="10" s="1"/>
  <c r="AX41" i="10" s="1"/>
  <c r="AX42" i="10" s="1"/>
  <c r="AX43" i="10" s="1"/>
  <c r="AX44" i="10" s="1"/>
  <c r="AX45" i="10" s="1"/>
  <c r="AX4" i="11" s="1"/>
  <c r="AX5" i="11" s="1"/>
  <c r="AX6" i="11" s="1"/>
  <c r="AX7" i="11" s="1"/>
  <c r="AX8" i="11" s="1"/>
  <c r="AX9" i="11" s="1"/>
  <c r="AX10" i="11" s="1"/>
  <c r="AX11" i="11" s="1"/>
  <c r="AX12" i="11" s="1"/>
  <c r="AX13" i="11" s="1"/>
  <c r="AX14" i="11" s="1"/>
  <c r="AX15" i="11" s="1"/>
  <c r="AX16" i="11" s="1"/>
  <c r="AX17" i="11" s="1"/>
  <c r="AX18" i="11" s="1"/>
  <c r="AX19" i="11" s="1"/>
  <c r="AX20" i="11" s="1"/>
  <c r="AX21" i="11" s="1"/>
  <c r="AX22" i="11" s="1"/>
  <c r="AX23" i="11" s="1"/>
  <c r="AX24" i="11" s="1"/>
  <c r="AX25" i="11" s="1"/>
  <c r="AX26" i="11" s="1"/>
  <c r="AX27" i="11" s="1"/>
  <c r="AX28" i="11" s="1"/>
  <c r="AX29" i="11" s="1"/>
  <c r="AX30" i="11" s="1"/>
  <c r="AX31" i="11" s="1"/>
  <c r="AX32" i="11" s="1"/>
  <c r="AX33" i="11" s="1"/>
  <c r="AX34" i="11" s="1"/>
  <c r="AX35" i="11" s="1"/>
  <c r="AX36" i="11" s="1"/>
  <c r="AX37" i="11" s="1"/>
  <c r="AX38" i="11" s="1"/>
  <c r="AX39" i="11" s="1"/>
  <c r="AX40" i="11" s="1"/>
  <c r="AX41" i="11" s="1"/>
  <c r="AX42" i="11" s="1"/>
  <c r="AX43" i="11" s="1"/>
  <c r="AX44" i="11" s="1"/>
  <c r="AX45" i="11" s="1"/>
  <c r="AX4" i="12" s="1"/>
  <c r="AX5" i="12" s="1"/>
  <c r="AX6" i="12" s="1"/>
  <c r="AX7" i="12" s="1"/>
  <c r="AX8" i="12" s="1"/>
  <c r="AX9" i="12" s="1"/>
  <c r="AX10" i="12" s="1"/>
  <c r="AX11" i="12" s="1"/>
  <c r="AX12" i="12" s="1"/>
  <c r="AX13" i="12" s="1"/>
  <c r="AX14" i="12" s="1"/>
  <c r="AX15" i="12" s="1"/>
  <c r="AX16" i="12" s="1"/>
  <c r="AX17" i="12" s="1"/>
  <c r="AX18" i="12" s="1"/>
  <c r="AX19" i="12" s="1"/>
  <c r="AX20" i="12" s="1"/>
  <c r="AX21" i="12" s="1"/>
  <c r="AX22" i="12" s="1"/>
  <c r="AX23" i="12" s="1"/>
  <c r="AX24" i="12" s="1"/>
  <c r="AX25" i="12" s="1"/>
  <c r="AX26" i="12" s="1"/>
  <c r="AX27" i="12" s="1"/>
  <c r="AX28" i="12" s="1"/>
  <c r="AX29" i="12" s="1"/>
  <c r="AX30" i="12" s="1"/>
  <c r="AX31" i="12" s="1"/>
  <c r="AX32" i="12" s="1"/>
  <c r="AX33" i="12" s="1"/>
  <c r="AX34" i="12" s="1"/>
  <c r="AX35" i="12" s="1"/>
  <c r="AX36" i="12" s="1"/>
  <c r="AX37" i="12" s="1"/>
  <c r="AX38" i="12" s="1"/>
  <c r="AX39" i="12" s="1"/>
  <c r="AX40" i="12" s="1"/>
  <c r="AX41" i="12" s="1"/>
  <c r="AX42" i="12" s="1"/>
  <c r="AX43" i="12" s="1"/>
  <c r="AX44" i="12" s="1"/>
  <c r="AX45" i="12" s="1"/>
  <c r="AX4" i="13" s="1"/>
  <c r="AX5" i="13" s="1"/>
  <c r="AX6" i="13" s="1"/>
  <c r="AX7" i="13" s="1"/>
  <c r="AX8" i="13" s="1"/>
  <c r="AX9" i="13" s="1"/>
  <c r="AX10" i="13" s="1"/>
  <c r="AX11" i="13" s="1"/>
  <c r="AX12" i="13" s="1"/>
  <c r="AX13" i="13" s="1"/>
  <c r="AX14" i="13" s="1"/>
  <c r="AX15" i="13" s="1"/>
  <c r="AX16" i="13" s="1"/>
  <c r="AX17" i="13" s="1"/>
  <c r="AX18" i="13" s="1"/>
  <c r="AX19" i="13" s="1"/>
  <c r="AX20" i="13" s="1"/>
  <c r="AX21" i="13" s="1"/>
  <c r="AX22" i="13" s="1"/>
  <c r="AX23" i="13" s="1"/>
  <c r="AX24" i="13" s="1"/>
  <c r="AX25" i="13" s="1"/>
  <c r="AX26" i="13" s="1"/>
  <c r="AX27" i="13" s="1"/>
  <c r="AX28" i="13" s="1"/>
  <c r="AX29" i="13" s="1"/>
  <c r="AX30" i="13" s="1"/>
  <c r="AX31" i="13" s="1"/>
  <c r="AX32" i="13" s="1"/>
  <c r="AX33" i="13" s="1"/>
  <c r="AX34" i="13" s="1"/>
  <c r="AX35" i="13" s="1"/>
  <c r="AX36" i="13" s="1"/>
  <c r="AX37" i="13" s="1"/>
  <c r="AX38" i="13" s="1"/>
  <c r="AX39" i="13" s="1"/>
  <c r="AX40" i="13" s="1"/>
  <c r="AX41" i="13" s="1"/>
  <c r="AX42" i="13" s="1"/>
  <c r="AX43" i="13" s="1"/>
  <c r="AX44" i="13" s="1"/>
  <c r="AX45" i="13" s="1"/>
  <c r="AX4" i="14" s="1"/>
  <c r="AX5" i="14" s="1"/>
  <c r="AX6" i="14" s="1"/>
  <c r="AX7" i="14" s="1"/>
  <c r="AX8" i="14" s="1"/>
  <c r="AX9" i="14" s="1"/>
  <c r="AX10" i="14" s="1"/>
  <c r="AX11" i="14" s="1"/>
  <c r="AX12" i="14" s="1"/>
  <c r="AX13" i="14" s="1"/>
  <c r="AX14" i="14" s="1"/>
  <c r="AX15" i="14" s="1"/>
  <c r="AX16" i="14" s="1"/>
  <c r="AX17" i="14" s="1"/>
  <c r="AX18" i="14" s="1"/>
  <c r="AX19" i="14" s="1"/>
  <c r="AX20" i="14" s="1"/>
  <c r="AX21" i="14" s="1"/>
  <c r="AX22" i="14" s="1"/>
  <c r="AX23" i="14" s="1"/>
  <c r="AX24" i="14" s="1"/>
  <c r="AX25" i="14" s="1"/>
  <c r="AX26" i="14" s="1"/>
  <c r="AX27" i="14" s="1"/>
  <c r="AX28" i="14" s="1"/>
  <c r="AX29" i="14" s="1"/>
  <c r="AX30" i="14" s="1"/>
  <c r="AX31" i="14" s="1"/>
  <c r="AX32" i="14" s="1"/>
  <c r="AX33" i="14" s="1"/>
  <c r="AX34" i="14" s="1"/>
  <c r="AX35" i="14" s="1"/>
  <c r="AX36" i="14" s="1"/>
  <c r="AX37" i="14" s="1"/>
  <c r="AX38" i="14" s="1"/>
  <c r="AX39" i="14" s="1"/>
  <c r="AX40" i="14" s="1"/>
  <c r="AX41" i="14" s="1"/>
  <c r="AX42" i="14" s="1"/>
  <c r="AX43" i="14" s="1"/>
  <c r="AX44" i="14" s="1"/>
  <c r="AX45" i="14" s="1"/>
  <c r="AX4" i="15" s="1"/>
  <c r="AX5" i="15" s="1"/>
  <c r="AX6" i="15" s="1"/>
  <c r="AX7" i="15" s="1"/>
  <c r="AX8" i="15" s="1"/>
  <c r="AX9" i="15" s="1"/>
  <c r="AX10" i="15" s="1"/>
  <c r="AX11" i="15" s="1"/>
  <c r="AX12" i="15" s="1"/>
  <c r="AX13" i="15" s="1"/>
  <c r="AX14" i="15" s="1"/>
  <c r="AX15" i="15" s="1"/>
  <c r="AX16" i="15" s="1"/>
  <c r="AX17" i="15" s="1"/>
  <c r="AX18" i="15" s="1"/>
  <c r="AX19" i="15" s="1"/>
  <c r="AX20" i="15" s="1"/>
  <c r="AX21" i="15" s="1"/>
  <c r="AX22" i="15" s="1"/>
  <c r="AX23" i="15" s="1"/>
  <c r="AX24" i="15" s="1"/>
  <c r="AX25" i="15" s="1"/>
  <c r="AX26" i="15" s="1"/>
  <c r="AX27" i="15" s="1"/>
  <c r="AX28" i="15" s="1"/>
  <c r="AX29" i="15" s="1"/>
  <c r="AX30" i="15" s="1"/>
  <c r="AX31" i="15" s="1"/>
  <c r="AX32" i="15" s="1"/>
  <c r="AX33" i="15" s="1"/>
  <c r="AX34" i="15" s="1"/>
  <c r="AX35" i="15" s="1"/>
  <c r="AX36" i="15" s="1"/>
  <c r="AX37" i="15" s="1"/>
  <c r="AX38" i="15" s="1"/>
  <c r="AX39" i="15" s="1"/>
  <c r="AX40" i="15" s="1"/>
  <c r="AX41" i="15" s="1"/>
  <c r="AX42" i="15" s="1"/>
  <c r="AX43" i="15" s="1"/>
  <c r="AX44" i="15" s="1"/>
  <c r="AX45" i="15" s="1"/>
  <c r="AX4" i="16" s="1"/>
  <c r="AX5" i="16" s="1"/>
  <c r="AX6" i="16" s="1"/>
  <c r="AX7" i="16" s="1"/>
  <c r="AX8" i="16" s="1"/>
  <c r="AX9" i="16" s="1"/>
  <c r="AX10" i="16" s="1"/>
  <c r="AX11" i="16" s="1"/>
  <c r="AX12" i="16" s="1"/>
  <c r="AX13" i="16" s="1"/>
  <c r="AX14" i="16" s="1"/>
  <c r="AX15" i="16" s="1"/>
  <c r="AX16" i="16" s="1"/>
  <c r="AX17" i="16" s="1"/>
  <c r="AX18" i="16" s="1"/>
  <c r="AX19" i="16" s="1"/>
  <c r="AX20" i="16" s="1"/>
  <c r="AX21" i="16" s="1"/>
  <c r="AX22" i="16" s="1"/>
  <c r="AX23" i="16" s="1"/>
  <c r="AX24" i="16" s="1"/>
  <c r="AX25" i="16" s="1"/>
  <c r="AX26" i="16" s="1"/>
  <c r="AX27" i="16" s="1"/>
  <c r="AX28" i="16" s="1"/>
  <c r="AX29" i="16" s="1"/>
  <c r="AX30" i="16" s="1"/>
  <c r="AX31" i="16" s="1"/>
  <c r="AX32" i="16" s="1"/>
  <c r="AX33" i="16" s="1"/>
  <c r="AX34" i="16" s="1"/>
  <c r="AX35" i="16" s="1"/>
  <c r="AX36" i="16" s="1"/>
  <c r="AX37" i="16" s="1"/>
  <c r="AX38" i="16" s="1"/>
  <c r="AX39" i="16" s="1"/>
  <c r="AX40" i="16" s="1"/>
  <c r="AX41" i="16" s="1"/>
  <c r="AX42" i="16" s="1"/>
  <c r="AX43" i="16" s="1"/>
  <c r="AX44" i="16" s="1"/>
  <c r="AX45" i="16" s="1"/>
  <c r="AX4" i="17" s="1"/>
  <c r="AX5" i="17" s="1"/>
  <c r="AX6" i="17" s="1"/>
  <c r="AX7" i="17" s="1"/>
  <c r="AX8" i="17" s="1"/>
  <c r="AX9" i="17" s="1"/>
  <c r="AX10" i="17" s="1"/>
  <c r="AX11" i="17" s="1"/>
  <c r="AX12" i="17" s="1"/>
  <c r="AX13" i="17" s="1"/>
  <c r="AX14" i="17" s="1"/>
  <c r="AX15" i="17" s="1"/>
  <c r="AX16" i="17" s="1"/>
  <c r="AX17" i="17" s="1"/>
  <c r="AX18" i="17" s="1"/>
  <c r="AX19" i="17" s="1"/>
  <c r="AX20" i="17" s="1"/>
  <c r="AX21" i="17" s="1"/>
  <c r="AX22" i="17" s="1"/>
  <c r="AX23" i="17" s="1"/>
  <c r="AX24" i="17" s="1"/>
  <c r="AX25" i="17" s="1"/>
  <c r="AX26" i="17" s="1"/>
  <c r="AX27" i="17" s="1"/>
  <c r="AX28" i="17" s="1"/>
  <c r="AX29" i="17" s="1"/>
  <c r="AX30" i="17" s="1"/>
  <c r="AX31" i="17" s="1"/>
  <c r="AX32" i="17" s="1"/>
  <c r="AX33" i="17" s="1"/>
  <c r="AX34" i="17" s="1"/>
  <c r="AX35" i="17" s="1"/>
  <c r="AX36" i="17" s="1"/>
  <c r="AX37" i="17" s="1"/>
  <c r="AX38" i="17" s="1"/>
  <c r="AX39" i="17" s="1"/>
  <c r="AX40" i="17" s="1"/>
  <c r="AX41" i="17" s="1"/>
  <c r="AX42" i="17" s="1"/>
  <c r="AX43" i="17" s="1"/>
  <c r="AX44" i="17" s="1"/>
  <c r="AX45" i="17" s="1"/>
  <c r="AX4" i="18" s="1"/>
  <c r="AX5" i="18" s="1"/>
  <c r="AX6" i="18" s="1"/>
  <c r="AX7" i="18" s="1"/>
  <c r="AX8" i="18" s="1"/>
  <c r="AX9" i="18" s="1"/>
  <c r="AX10" i="18" s="1"/>
  <c r="AX11" i="18" s="1"/>
  <c r="AX12" i="18" s="1"/>
  <c r="AX13" i="18" s="1"/>
  <c r="AX14" i="18" s="1"/>
  <c r="AX15" i="18" s="1"/>
  <c r="AX16" i="18" s="1"/>
  <c r="AX17" i="18" s="1"/>
  <c r="AX18" i="18" s="1"/>
  <c r="AX19" i="18" s="1"/>
  <c r="AX20" i="18" s="1"/>
  <c r="AX21" i="18" s="1"/>
  <c r="AX22" i="18" s="1"/>
  <c r="AX23" i="18" s="1"/>
  <c r="AX24" i="18" s="1"/>
  <c r="AX25" i="18" s="1"/>
  <c r="AX26" i="18" s="1"/>
  <c r="AX27" i="18" s="1"/>
  <c r="AX28" i="18" s="1"/>
  <c r="AX29" i="18" s="1"/>
  <c r="AX30" i="18" s="1"/>
  <c r="AX31" i="18" s="1"/>
  <c r="AX32" i="18" s="1"/>
  <c r="AX33" i="18" s="1"/>
  <c r="AX34" i="18" s="1"/>
  <c r="AX35" i="18" s="1"/>
  <c r="AX36" i="18" s="1"/>
  <c r="AX37" i="18" s="1"/>
  <c r="AX38" i="18" s="1"/>
  <c r="AX39" i="18" s="1"/>
  <c r="AX40" i="18" s="1"/>
  <c r="AX41" i="18" s="1"/>
  <c r="AX42" i="18" s="1"/>
  <c r="AX43" i="18" s="1"/>
  <c r="AX44" i="18" s="1"/>
  <c r="AX45" i="18" s="1"/>
  <c r="AX4" i="19" s="1"/>
  <c r="AX5" i="19" s="1"/>
  <c r="AX6" i="19" s="1"/>
  <c r="AX7" i="19" s="1"/>
  <c r="AX8" i="19" s="1"/>
  <c r="AX9" i="19" s="1"/>
  <c r="AX10" i="19" s="1"/>
  <c r="AX11" i="19" s="1"/>
  <c r="AX12" i="19" s="1"/>
  <c r="AX13" i="19" s="1"/>
  <c r="AX14" i="19" s="1"/>
  <c r="AX15" i="19" s="1"/>
  <c r="AX16" i="19" s="1"/>
  <c r="AX17" i="19" s="1"/>
  <c r="AX18" i="19" s="1"/>
  <c r="AX19" i="19" s="1"/>
  <c r="AX20" i="19" s="1"/>
  <c r="AX21" i="19" s="1"/>
  <c r="AX22" i="19" s="1"/>
  <c r="AX23" i="19" s="1"/>
  <c r="AX24" i="19" s="1"/>
  <c r="AX25" i="19" s="1"/>
  <c r="AX26" i="19" s="1"/>
  <c r="AX27" i="19" s="1"/>
  <c r="AX28" i="19" s="1"/>
  <c r="AX29" i="19" s="1"/>
  <c r="AX30" i="19" s="1"/>
  <c r="AX31" i="19" s="1"/>
  <c r="AX32" i="19" s="1"/>
  <c r="AX33" i="19" s="1"/>
  <c r="AX34" i="19" s="1"/>
  <c r="AX35" i="19" s="1"/>
  <c r="AX36" i="19" s="1"/>
  <c r="AX37" i="19" s="1"/>
  <c r="AX38" i="19" s="1"/>
  <c r="AX39" i="19" s="1"/>
  <c r="AX40" i="19" s="1"/>
  <c r="AX41" i="19" s="1"/>
  <c r="AX42" i="19" s="1"/>
  <c r="AX43" i="19" s="1"/>
  <c r="AX44" i="19" s="1"/>
  <c r="AX45" i="19" s="1"/>
  <c r="AX4" i="20" s="1"/>
  <c r="AX5" i="20" s="1"/>
  <c r="AX6" i="20" s="1"/>
  <c r="AX7" i="20" s="1"/>
  <c r="AX8" i="20" s="1"/>
  <c r="AX9" i="20" s="1"/>
  <c r="AX10" i="20" s="1"/>
  <c r="AX11" i="20" s="1"/>
  <c r="AX12" i="20" s="1"/>
  <c r="AX13" i="20" s="1"/>
  <c r="AX14" i="20" s="1"/>
  <c r="AX15" i="20" s="1"/>
  <c r="AX16" i="20" s="1"/>
  <c r="AX17" i="20" s="1"/>
  <c r="AX18" i="20" s="1"/>
  <c r="AX19" i="20" s="1"/>
  <c r="AX20" i="20" s="1"/>
  <c r="AX21" i="20" s="1"/>
  <c r="AX22" i="20" s="1"/>
  <c r="AX23" i="20" s="1"/>
  <c r="AX24" i="20" s="1"/>
  <c r="AX25" i="20" s="1"/>
  <c r="AX26" i="20" s="1"/>
  <c r="AX27" i="20" s="1"/>
  <c r="AX28" i="20" s="1"/>
  <c r="AX29" i="20" s="1"/>
  <c r="AX30" i="20" s="1"/>
  <c r="AX31" i="20" s="1"/>
  <c r="AX32" i="20" s="1"/>
  <c r="AX33" i="20" s="1"/>
  <c r="AX34" i="20" s="1"/>
  <c r="AX35" i="20" s="1"/>
  <c r="AX36" i="20" s="1"/>
  <c r="AX37" i="20" s="1"/>
  <c r="AX38" i="20" s="1"/>
  <c r="AX39" i="20" s="1"/>
  <c r="AX40" i="20" s="1"/>
  <c r="AX41" i="20" s="1"/>
  <c r="AX42" i="20" s="1"/>
  <c r="AX43" i="20" s="1"/>
  <c r="AX44" i="20" s="1"/>
  <c r="AX45" i="20" s="1"/>
  <c r="AX4" i="21" s="1"/>
  <c r="AX5" i="21" s="1"/>
  <c r="AX6" i="21" s="1"/>
  <c r="AX7" i="21" s="1"/>
  <c r="AX8" i="21" s="1"/>
  <c r="AX9" i="21" s="1"/>
  <c r="AX10" i="21" s="1"/>
  <c r="AX11" i="21" s="1"/>
  <c r="AX12" i="21" s="1"/>
  <c r="AX13" i="21" s="1"/>
  <c r="AX14" i="21" s="1"/>
  <c r="AX15" i="21" s="1"/>
  <c r="AX16" i="21" s="1"/>
  <c r="AX17" i="21" s="1"/>
  <c r="AX18" i="21" s="1"/>
  <c r="AX19" i="21" s="1"/>
  <c r="AX20" i="21" s="1"/>
  <c r="AX21" i="21" s="1"/>
  <c r="AX22" i="21" s="1"/>
  <c r="AX23" i="21" s="1"/>
  <c r="AX24" i="21" s="1"/>
  <c r="AX25" i="21" s="1"/>
  <c r="AX26" i="21" s="1"/>
  <c r="AX27" i="21" s="1"/>
  <c r="AX28" i="21" s="1"/>
  <c r="AX29" i="21" s="1"/>
  <c r="AX30" i="21" s="1"/>
  <c r="AX31" i="21" s="1"/>
  <c r="AX32" i="21" s="1"/>
  <c r="AX33" i="21" s="1"/>
  <c r="AX34" i="21" s="1"/>
  <c r="AX35" i="21" s="1"/>
  <c r="AX36" i="21" s="1"/>
  <c r="AX37" i="21" s="1"/>
  <c r="AX38" i="21" s="1"/>
  <c r="AX39" i="21" s="1"/>
  <c r="AX40" i="21" s="1"/>
  <c r="AX41" i="21" s="1"/>
  <c r="AX42" i="21" s="1"/>
  <c r="AX43" i="21" s="1"/>
  <c r="AX44" i="21" s="1"/>
  <c r="AX45" i="21" s="1"/>
  <c r="AX4" i="22" s="1"/>
  <c r="AX5" i="22" s="1"/>
  <c r="AX6" i="22" s="1"/>
  <c r="AX7" i="22" s="1"/>
  <c r="AX8" i="22" s="1"/>
  <c r="AX9" i="22" s="1"/>
  <c r="AX10" i="22" s="1"/>
  <c r="AX11" i="22" s="1"/>
  <c r="AX12" i="22" s="1"/>
  <c r="AX13" i="22" s="1"/>
  <c r="AX14" i="22" s="1"/>
  <c r="AX15" i="22" s="1"/>
  <c r="AX16" i="22" s="1"/>
  <c r="AX17" i="22" s="1"/>
  <c r="AX18" i="22" s="1"/>
  <c r="AX19" i="22" s="1"/>
  <c r="AX20" i="22" s="1"/>
  <c r="AX21" i="22" s="1"/>
  <c r="AX22" i="22" s="1"/>
  <c r="AX23" i="22" s="1"/>
  <c r="AX24" i="22" s="1"/>
  <c r="AX25" i="22" s="1"/>
  <c r="AX26" i="22" s="1"/>
  <c r="AX27" i="22" s="1"/>
  <c r="AX28" i="22" s="1"/>
  <c r="AX29" i="22" s="1"/>
  <c r="AX30" i="22" s="1"/>
  <c r="AX31" i="22" s="1"/>
  <c r="AX32" i="22" s="1"/>
  <c r="AX33" i="22" s="1"/>
  <c r="AX34" i="22" s="1"/>
  <c r="AX35" i="22" s="1"/>
  <c r="AX36" i="22" s="1"/>
  <c r="AX37" i="22" s="1"/>
  <c r="AX38" i="22" s="1"/>
  <c r="AX39" i="22" s="1"/>
  <c r="AX40" i="22" s="1"/>
  <c r="AX41" i="22" s="1"/>
  <c r="AX42" i="22" s="1"/>
  <c r="AX43" i="22" s="1"/>
  <c r="AX44" i="22" s="1"/>
  <c r="AX45" i="22" s="1"/>
  <c r="AY7" i="6"/>
  <c r="AW8" i="6"/>
  <c r="AR5" i="10" l="1"/>
  <c r="AR6" i="10" s="1"/>
  <c r="AR7" i="10" s="1"/>
  <c r="AR8" i="10" s="1"/>
  <c r="AR9" i="10" s="1"/>
  <c r="AR10" i="10" s="1"/>
  <c r="AR11" i="10" s="1"/>
  <c r="AR12" i="10" s="1"/>
  <c r="AR13" i="10" s="1"/>
  <c r="AR14" i="10" s="1"/>
  <c r="AR15" i="10" s="1"/>
  <c r="AR16" i="10" s="1"/>
  <c r="AR17" i="10" s="1"/>
  <c r="AR18" i="10" s="1"/>
  <c r="AR19" i="10" s="1"/>
  <c r="AR20" i="10" s="1"/>
  <c r="AR21" i="10" s="1"/>
  <c r="AR22" i="10" s="1"/>
  <c r="AR23" i="10" s="1"/>
  <c r="AR24" i="10" s="1"/>
  <c r="AR25" i="10" s="1"/>
  <c r="AR26" i="10" s="1"/>
  <c r="AR27" i="10" s="1"/>
  <c r="AR28" i="10" s="1"/>
  <c r="AR29" i="10" s="1"/>
  <c r="AR30" i="10" s="1"/>
  <c r="AR31" i="10" s="1"/>
  <c r="AR32" i="10" s="1"/>
  <c r="AR33" i="10" s="1"/>
  <c r="AR34" i="10" s="1"/>
  <c r="AR35" i="10" s="1"/>
  <c r="AR36" i="10" s="1"/>
  <c r="AR37" i="10" s="1"/>
  <c r="AR38" i="10" s="1"/>
  <c r="AR39" i="10" s="1"/>
  <c r="AR40" i="10" s="1"/>
  <c r="AR41" i="10" s="1"/>
  <c r="AR42" i="10" s="1"/>
  <c r="AR43" i="10" s="1"/>
  <c r="AR44" i="10" s="1"/>
  <c r="AR45" i="10" s="1"/>
  <c r="AR4" i="11" s="1"/>
  <c r="AY8" i="6"/>
  <c r="AW9" i="6"/>
  <c r="AR5" i="11" l="1"/>
  <c r="AR6" i="11" s="1"/>
  <c r="AR7" i="11" s="1"/>
  <c r="AR8" i="11" s="1"/>
  <c r="AR9" i="11" s="1"/>
  <c r="AR10" i="11" s="1"/>
  <c r="AR11" i="11" s="1"/>
  <c r="AR12" i="11" s="1"/>
  <c r="AR13" i="11" s="1"/>
  <c r="AR14" i="11" s="1"/>
  <c r="AR15" i="11" s="1"/>
  <c r="AR16" i="11" s="1"/>
  <c r="AR17" i="11" s="1"/>
  <c r="AR18" i="11" s="1"/>
  <c r="AR19" i="11" s="1"/>
  <c r="AR20" i="11" s="1"/>
  <c r="AR21" i="11" s="1"/>
  <c r="AR22" i="11" s="1"/>
  <c r="AR23" i="11" s="1"/>
  <c r="AR24" i="11" s="1"/>
  <c r="AR25" i="11" s="1"/>
  <c r="AR26" i="11" s="1"/>
  <c r="AR27" i="11" s="1"/>
  <c r="AR28" i="11" s="1"/>
  <c r="AR29" i="11" s="1"/>
  <c r="AR30" i="11" s="1"/>
  <c r="AR31" i="11" s="1"/>
  <c r="AR32" i="11" s="1"/>
  <c r="AR33" i="11" s="1"/>
  <c r="AR34" i="11" s="1"/>
  <c r="AR35" i="11" s="1"/>
  <c r="AR36" i="11" s="1"/>
  <c r="AR37" i="11" s="1"/>
  <c r="AR38" i="11" s="1"/>
  <c r="AR39" i="11" s="1"/>
  <c r="AR40" i="11" s="1"/>
  <c r="AR41" i="11" s="1"/>
  <c r="AR42" i="11" s="1"/>
  <c r="AR43" i="11" s="1"/>
  <c r="AR44" i="11" s="1"/>
  <c r="AR45" i="11" s="1"/>
  <c r="AR4" i="12" s="1"/>
  <c r="AY9" i="6"/>
  <c r="AW10" i="6"/>
  <c r="AR5" i="12" l="1"/>
  <c r="AR6" i="12" s="1"/>
  <c r="AR7" i="12" s="1"/>
  <c r="AR8" i="12" s="1"/>
  <c r="AR9" i="12" s="1"/>
  <c r="AR10" i="12" s="1"/>
  <c r="AR11" i="12" s="1"/>
  <c r="AR12" i="12" s="1"/>
  <c r="AR13" i="12" s="1"/>
  <c r="AR14" i="12" s="1"/>
  <c r="AR15" i="12" s="1"/>
  <c r="AR16" i="12" s="1"/>
  <c r="AR17" i="12" s="1"/>
  <c r="AR18" i="12" s="1"/>
  <c r="AR19" i="12" s="1"/>
  <c r="AR20" i="12" s="1"/>
  <c r="AR21" i="12" s="1"/>
  <c r="AR22" i="12" s="1"/>
  <c r="AR23" i="12" s="1"/>
  <c r="AR24" i="12" s="1"/>
  <c r="AR25" i="12" s="1"/>
  <c r="AR26" i="12" s="1"/>
  <c r="AR27" i="12" s="1"/>
  <c r="AR28" i="12" s="1"/>
  <c r="AR29" i="12" s="1"/>
  <c r="AR30" i="12" s="1"/>
  <c r="AR31" i="12" s="1"/>
  <c r="AR32" i="12" s="1"/>
  <c r="AR33" i="12" s="1"/>
  <c r="AR34" i="12" s="1"/>
  <c r="AR35" i="12" s="1"/>
  <c r="AR36" i="12" s="1"/>
  <c r="AR37" i="12" s="1"/>
  <c r="AR38" i="12" s="1"/>
  <c r="AR39" i="12" s="1"/>
  <c r="AR40" i="12" s="1"/>
  <c r="AR41" i="12" s="1"/>
  <c r="AR42" i="12" s="1"/>
  <c r="AR43" i="12" s="1"/>
  <c r="AR44" i="12" s="1"/>
  <c r="AR45" i="12" s="1"/>
  <c r="AR4" i="13" s="1"/>
  <c r="AR5" i="13" s="1"/>
  <c r="AR6" i="13" s="1"/>
  <c r="AR7" i="13" s="1"/>
  <c r="AR8" i="13" s="1"/>
  <c r="AR9" i="13" s="1"/>
  <c r="AR10" i="13" s="1"/>
  <c r="AR11" i="13" s="1"/>
  <c r="AR12" i="13" s="1"/>
  <c r="AR13" i="13" s="1"/>
  <c r="AR14" i="13" s="1"/>
  <c r="AR15" i="13" s="1"/>
  <c r="AR16" i="13" s="1"/>
  <c r="AR17" i="13" s="1"/>
  <c r="AR18" i="13" s="1"/>
  <c r="AR19" i="13" s="1"/>
  <c r="AR20" i="13" s="1"/>
  <c r="AR21" i="13" s="1"/>
  <c r="AR22" i="13" s="1"/>
  <c r="AR23" i="13" s="1"/>
  <c r="AR24" i="13" s="1"/>
  <c r="AR25" i="13" s="1"/>
  <c r="AR26" i="13" s="1"/>
  <c r="AR27" i="13" s="1"/>
  <c r="AR28" i="13" s="1"/>
  <c r="AR29" i="13" s="1"/>
  <c r="AR30" i="13" s="1"/>
  <c r="AR31" i="13" s="1"/>
  <c r="AR32" i="13" s="1"/>
  <c r="AR33" i="13" s="1"/>
  <c r="AR34" i="13" s="1"/>
  <c r="AR35" i="13" s="1"/>
  <c r="AR36" i="13" s="1"/>
  <c r="AR37" i="13" s="1"/>
  <c r="AR38" i="13" s="1"/>
  <c r="AR39" i="13" s="1"/>
  <c r="AR40" i="13" s="1"/>
  <c r="AR41" i="13" s="1"/>
  <c r="AR42" i="13" s="1"/>
  <c r="AR43" i="13" s="1"/>
  <c r="AR44" i="13" s="1"/>
  <c r="AR45" i="13" s="1"/>
  <c r="AR4" i="14" s="1"/>
  <c r="AY10" i="6"/>
  <c r="AW11" i="6"/>
  <c r="AR5" i="14" l="1"/>
  <c r="AR6" i="14" s="1"/>
  <c r="AR7" i="14" s="1"/>
  <c r="AR8" i="14" s="1"/>
  <c r="AR9" i="14" s="1"/>
  <c r="AR10" i="14" s="1"/>
  <c r="AR11" i="14" s="1"/>
  <c r="AR12" i="14" s="1"/>
  <c r="AR13" i="14" s="1"/>
  <c r="AR14" i="14" s="1"/>
  <c r="AR15" i="14" s="1"/>
  <c r="AR16" i="14" s="1"/>
  <c r="AR17" i="14" s="1"/>
  <c r="AR18" i="14" s="1"/>
  <c r="AR19" i="14" s="1"/>
  <c r="AR20" i="14" s="1"/>
  <c r="AR21" i="14" s="1"/>
  <c r="AR22" i="14" s="1"/>
  <c r="AR23" i="14" s="1"/>
  <c r="AR24" i="14" s="1"/>
  <c r="AR25" i="14" s="1"/>
  <c r="AR26" i="14" s="1"/>
  <c r="AR27" i="14" s="1"/>
  <c r="AR28" i="14" s="1"/>
  <c r="AR29" i="14" s="1"/>
  <c r="AR30" i="14" s="1"/>
  <c r="AR31" i="14" s="1"/>
  <c r="AR32" i="14" s="1"/>
  <c r="AR33" i="14" s="1"/>
  <c r="AR34" i="14" s="1"/>
  <c r="AR35" i="14" s="1"/>
  <c r="AR36" i="14" s="1"/>
  <c r="AR37" i="14" s="1"/>
  <c r="AR38" i="14" s="1"/>
  <c r="AR39" i="14" s="1"/>
  <c r="AR40" i="14" s="1"/>
  <c r="AR41" i="14" s="1"/>
  <c r="AR42" i="14" s="1"/>
  <c r="AR43" i="14" s="1"/>
  <c r="AR44" i="14" s="1"/>
  <c r="AR45" i="14" s="1"/>
  <c r="AR4" i="15" s="1"/>
  <c r="AR5" i="15" s="1"/>
  <c r="AR6" i="15" s="1"/>
  <c r="AR7" i="15" s="1"/>
  <c r="AR8" i="15" s="1"/>
  <c r="AR9" i="15" s="1"/>
  <c r="AR10" i="15" s="1"/>
  <c r="AR11" i="15" s="1"/>
  <c r="AR12" i="15" s="1"/>
  <c r="AR13" i="15" s="1"/>
  <c r="AR14" i="15" s="1"/>
  <c r="AR15" i="15" s="1"/>
  <c r="AR16" i="15" s="1"/>
  <c r="AR17" i="15" s="1"/>
  <c r="AR18" i="15" s="1"/>
  <c r="AR19" i="15" s="1"/>
  <c r="AR20" i="15" s="1"/>
  <c r="AR21" i="15" s="1"/>
  <c r="AR22" i="15" s="1"/>
  <c r="AR23" i="15" s="1"/>
  <c r="AR24" i="15" s="1"/>
  <c r="AR25" i="15" s="1"/>
  <c r="AR26" i="15" s="1"/>
  <c r="AR27" i="15" s="1"/>
  <c r="AR28" i="15" s="1"/>
  <c r="AR29" i="15" s="1"/>
  <c r="AR30" i="15" s="1"/>
  <c r="AR31" i="15" s="1"/>
  <c r="AR32" i="15" s="1"/>
  <c r="AR33" i="15" s="1"/>
  <c r="AR34" i="15" s="1"/>
  <c r="AR35" i="15" s="1"/>
  <c r="AR36" i="15" s="1"/>
  <c r="AR37" i="15" s="1"/>
  <c r="AR38" i="15" s="1"/>
  <c r="AR39" i="15" s="1"/>
  <c r="AR40" i="15" s="1"/>
  <c r="AR41" i="15" s="1"/>
  <c r="AR42" i="15" s="1"/>
  <c r="AR43" i="15" s="1"/>
  <c r="AR44" i="15" s="1"/>
  <c r="AR45" i="15" s="1"/>
  <c r="AR4" i="16" s="1"/>
  <c r="AR5" i="16" s="1"/>
  <c r="AY11" i="6"/>
  <c r="AW12" i="6"/>
  <c r="AR6" i="16" l="1"/>
  <c r="AR7" i="16" s="1"/>
  <c r="AR8" i="16" s="1"/>
  <c r="AR9" i="16" s="1"/>
  <c r="AR10" i="16" s="1"/>
  <c r="AR11" i="16" s="1"/>
  <c r="AR12" i="16" s="1"/>
  <c r="AR13" i="16" s="1"/>
  <c r="AR14" i="16" s="1"/>
  <c r="AR15" i="16" s="1"/>
  <c r="AR16" i="16" s="1"/>
  <c r="AR17" i="16" s="1"/>
  <c r="AR18" i="16" s="1"/>
  <c r="AR19" i="16" s="1"/>
  <c r="AR20" i="16" s="1"/>
  <c r="AR21" i="16" s="1"/>
  <c r="AR22" i="16" s="1"/>
  <c r="AR23" i="16" s="1"/>
  <c r="AR24" i="16" s="1"/>
  <c r="AR25" i="16" s="1"/>
  <c r="AR26" i="16" s="1"/>
  <c r="AR27" i="16" s="1"/>
  <c r="AR28" i="16" s="1"/>
  <c r="AR29" i="16" s="1"/>
  <c r="AR30" i="16" s="1"/>
  <c r="AR31" i="16" s="1"/>
  <c r="AR32" i="16" s="1"/>
  <c r="AR33" i="16" s="1"/>
  <c r="AR34" i="16" s="1"/>
  <c r="AR35" i="16" s="1"/>
  <c r="AR36" i="16" s="1"/>
  <c r="AR37" i="16" s="1"/>
  <c r="AR38" i="16" s="1"/>
  <c r="AR39" i="16" s="1"/>
  <c r="AR40" i="16" s="1"/>
  <c r="AR41" i="16" s="1"/>
  <c r="AR42" i="16" s="1"/>
  <c r="AR43" i="16" s="1"/>
  <c r="AR44" i="16" s="1"/>
  <c r="AR45" i="16" s="1"/>
  <c r="AR4" i="17" s="1"/>
  <c r="AR5" i="17" s="1"/>
  <c r="AY12" i="6"/>
  <c r="AW13" i="6"/>
  <c r="AR6" i="17" l="1"/>
  <c r="AR7" i="17" s="1"/>
  <c r="AR8" i="17" s="1"/>
  <c r="AR9" i="17" s="1"/>
  <c r="AR10" i="17" s="1"/>
  <c r="AR11" i="17" s="1"/>
  <c r="AR12" i="17" s="1"/>
  <c r="AR13" i="17" s="1"/>
  <c r="AR14" i="17" s="1"/>
  <c r="AR15" i="17" s="1"/>
  <c r="AR16" i="17" s="1"/>
  <c r="AR17" i="17" s="1"/>
  <c r="AR18" i="17" s="1"/>
  <c r="AR19" i="17" s="1"/>
  <c r="AR20" i="17" s="1"/>
  <c r="AR21" i="17" s="1"/>
  <c r="AR22" i="17" s="1"/>
  <c r="AR23" i="17" s="1"/>
  <c r="AR24" i="17" s="1"/>
  <c r="AR25" i="17" s="1"/>
  <c r="AR26" i="17" s="1"/>
  <c r="AR27" i="17" s="1"/>
  <c r="AR28" i="17" s="1"/>
  <c r="AR29" i="17" s="1"/>
  <c r="AR30" i="17" s="1"/>
  <c r="AR31" i="17" s="1"/>
  <c r="AR32" i="17" s="1"/>
  <c r="AR33" i="17" s="1"/>
  <c r="AR34" i="17" s="1"/>
  <c r="AR35" i="17" s="1"/>
  <c r="AR36" i="17" s="1"/>
  <c r="AR37" i="17" s="1"/>
  <c r="AR38" i="17" s="1"/>
  <c r="AR39" i="17" s="1"/>
  <c r="AR40" i="17" s="1"/>
  <c r="AR41" i="17" s="1"/>
  <c r="AR42" i="17" s="1"/>
  <c r="AR43" i="17" s="1"/>
  <c r="AR44" i="17" s="1"/>
  <c r="AR45" i="17" s="1"/>
  <c r="AR4" i="18" s="1"/>
  <c r="AR5" i="18" s="1"/>
  <c r="AY13" i="6"/>
  <c r="AW14" i="6"/>
  <c r="AR6" i="18" l="1"/>
  <c r="AR7" i="18" s="1"/>
  <c r="AR8" i="18" s="1"/>
  <c r="AR9" i="18" s="1"/>
  <c r="AR10" i="18" s="1"/>
  <c r="AR11" i="18" s="1"/>
  <c r="AR12" i="18" s="1"/>
  <c r="AR13" i="18" s="1"/>
  <c r="AR14" i="18" s="1"/>
  <c r="AR15" i="18" s="1"/>
  <c r="AR16" i="18" s="1"/>
  <c r="AR17" i="18" s="1"/>
  <c r="AR18" i="18" s="1"/>
  <c r="AR19" i="18" s="1"/>
  <c r="AR20" i="18" s="1"/>
  <c r="AR21" i="18" s="1"/>
  <c r="AR22" i="18" s="1"/>
  <c r="AR23" i="18" s="1"/>
  <c r="AR24" i="18" s="1"/>
  <c r="AR25" i="18" s="1"/>
  <c r="AR26" i="18" s="1"/>
  <c r="AR27" i="18" s="1"/>
  <c r="AR28" i="18" s="1"/>
  <c r="AR29" i="18" s="1"/>
  <c r="AR30" i="18" s="1"/>
  <c r="AR31" i="18" s="1"/>
  <c r="AR32" i="18" s="1"/>
  <c r="AR33" i="18" s="1"/>
  <c r="AR34" i="18" s="1"/>
  <c r="AR35" i="18" s="1"/>
  <c r="AR36" i="18" s="1"/>
  <c r="AR37" i="18" s="1"/>
  <c r="AR38" i="18" s="1"/>
  <c r="AR39" i="18" s="1"/>
  <c r="AR40" i="18" s="1"/>
  <c r="AR41" i="18" s="1"/>
  <c r="AR42" i="18" s="1"/>
  <c r="AR43" i="18" s="1"/>
  <c r="AR44" i="18" s="1"/>
  <c r="AR45" i="18" s="1"/>
  <c r="AR4" i="19" s="1"/>
  <c r="AR5" i="19" s="1"/>
  <c r="AY14" i="6"/>
  <c r="AW15" i="6"/>
  <c r="AR6" i="19" l="1"/>
  <c r="AR7" i="19" s="1"/>
  <c r="AR8" i="19" s="1"/>
  <c r="AR9" i="19" s="1"/>
  <c r="AR10" i="19" s="1"/>
  <c r="AR11" i="19" s="1"/>
  <c r="AR12" i="19" s="1"/>
  <c r="AR13" i="19" s="1"/>
  <c r="AR14" i="19" s="1"/>
  <c r="AR15" i="19" s="1"/>
  <c r="AR16" i="19" s="1"/>
  <c r="AR17" i="19" s="1"/>
  <c r="AR18" i="19" s="1"/>
  <c r="AR19" i="19" s="1"/>
  <c r="AR20" i="19" s="1"/>
  <c r="AR21" i="19" s="1"/>
  <c r="AR22" i="19" s="1"/>
  <c r="AR23" i="19" s="1"/>
  <c r="AR24" i="19" s="1"/>
  <c r="AR25" i="19" s="1"/>
  <c r="AR26" i="19" s="1"/>
  <c r="AR27" i="19" s="1"/>
  <c r="AR28" i="19" s="1"/>
  <c r="AR29" i="19" s="1"/>
  <c r="AR30" i="19" s="1"/>
  <c r="AR31" i="19" s="1"/>
  <c r="AR32" i="19" s="1"/>
  <c r="AR33" i="19" s="1"/>
  <c r="AR34" i="19" s="1"/>
  <c r="AR35" i="19" s="1"/>
  <c r="AR36" i="19" s="1"/>
  <c r="AR37" i="19" s="1"/>
  <c r="AR38" i="19" s="1"/>
  <c r="AR39" i="19" s="1"/>
  <c r="AR40" i="19" s="1"/>
  <c r="AR41" i="19" s="1"/>
  <c r="AR42" i="19" s="1"/>
  <c r="AR43" i="19" s="1"/>
  <c r="AR44" i="19" s="1"/>
  <c r="AR45" i="19" s="1"/>
  <c r="AR4" i="20" s="1"/>
  <c r="AR5" i="20" s="1"/>
  <c r="AY15" i="6"/>
  <c r="AW16" i="6"/>
  <c r="AR6" i="20" l="1"/>
  <c r="AR7" i="20" s="1"/>
  <c r="AR8" i="20" s="1"/>
  <c r="AR9" i="20" s="1"/>
  <c r="AR10" i="20" s="1"/>
  <c r="AR11" i="20" s="1"/>
  <c r="AR12" i="20" s="1"/>
  <c r="AR13" i="20" s="1"/>
  <c r="AR14" i="20" s="1"/>
  <c r="AR15" i="20" s="1"/>
  <c r="AR16" i="20" s="1"/>
  <c r="AR17" i="20" s="1"/>
  <c r="AR18" i="20" s="1"/>
  <c r="AR19" i="20" s="1"/>
  <c r="AR20" i="20" s="1"/>
  <c r="AR21" i="20" s="1"/>
  <c r="AR22" i="20" s="1"/>
  <c r="AR23" i="20" s="1"/>
  <c r="AR24" i="20" s="1"/>
  <c r="AR25" i="20" s="1"/>
  <c r="AR26" i="20" s="1"/>
  <c r="AR27" i="20" s="1"/>
  <c r="AR28" i="20" s="1"/>
  <c r="AR29" i="20" s="1"/>
  <c r="AR30" i="20" s="1"/>
  <c r="AR31" i="20" s="1"/>
  <c r="AR32" i="20" s="1"/>
  <c r="AR33" i="20" s="1"/>
  <c r="AR34" i="20" s="1"/>
  <c r="AR35" i="20" s="1"/>
  <c r="AR36" i="20" s="1"/>
  <c r="AR37" i="20" s="1"/>
  <c r="AR38" i="20" s="1"/>
  <c r="AR39" i="20" s="1"/>
  <c r="AR40" i="20" s="1"/>
  <c r="AR41" i="20" s="1"/>
  <c r="AR42" i="20" s="1"/>
  <c r="AR43" i="20" s="1"/>
  <c r="AR44" i="20" s="1"/>
  <c r="AR45" i="20" s="1"/>
  <c r="AR4" i="21" s="1"/>
  <c r="AR5" i="21" s="1"/>
  <c r="AY16" i="6"/>
  <c r="AW17" i="6"/>
  <c r="AR6" i="21" l="1"/>
  <c r="AR7" i="21" s="1"/>
  <c r="AR8" i="21" s="1"/>
  <c r="AR9" i="21" s="1"/>
  <c r="AR10" i="21" s="1"/>
  <c r="AR11" i="21" s="1"/>
  <c r="AR12" i="21" s="1"/>
  <c r="AR13" i="21" s="1"/>
  <c r="AR14" i="21" s="1"/>
  <c r="AR15" i="21" s="1"/>
  <c r="AR16" i="21" s="1"/>
  <c r="AR17" i="21" s="1"/>
  <c r="AR18" i="21" s="1"/>
  <c r="AR19" i="21" s="1"/>
  <c r="AR20" i="21" s="1"/>
  <c r="AR21" i="21" s="1"/>
  <c r="AR22" i="21" s="1"/>
  <c r="AR23" i="21" s="1"/>
  <c r="AR24" i="21" s="1"/>
  <c r="AR25" i="21" s="1"/>
  <c r="AR26" i="21" s="1"/>
  <c r="AR27" i="21" s="1"/>
  <c r="AR28" i="21" s="1"/>
  <c r="AR29" i="21" s="1"/>
  <c r="AR30" i="21" s="1"/>
  <c r="AR31" i="21" s="1"/>
  <c r="AR32" i="21" s="1"/>
  <c r="AR33" i="21" s="1"/>
  <c r="AR34" i="21" s="1"/>
  <c r="AR35" i="21" s="1"/>
  <c r="AR36" i="21" s="1"/>
  <c r="AR37" i="21" s="1"/>
  <c r="AR38" i="21" s="1"/>
  <c r="AR39" i="21" s="1"/>
  <c r="AR40" i="21" s="1"/>
  <c r="AR41" i="21" s="1"/>
  <c r="AR42" i="21" s="1"/>
  <c r="AR43" i="21" s="1"/>
  <c r="AR44" i="21" s="1"/>
  <c r="AR45" i="21" s="1"/>
  <c r="AR4" i="22" s="1"/>
  <c r="AR5" i="22" s="1"/>
  <c r="AR6" i="22" s="1"/>
  <c r="AR7" i="22" s="1"/>
  <c r="AR8" i="22" s="1"/>
  <c r="AR9" i="22" s="1"/>
  <c r="AR10" i="22" s="1"/>
  <c r="AR11" i="22" s="1"/>
  <c r="AR12" i="22" s="1"/>
  <c r="AR13" i="22" s="1"/>
  <c r="AR14" i="22" s="1"/>
  <c r="AR15" i="22" s="1"/>
  <c r="AR16" i="22" s="1"/>
  <c r="AR17" i="22" s="1"/>
  <c r="AR18" i="22" s="1"/>
  <c r="AR19" i="22" s="1"/>
  <c r="AR20" i="22" s="1"/>
  <c r="AR21" i="22" s="1"/>
  <c r="AR22" i="22" s="1"/>
  <c r="AR23" i="22" s="1"/>
  <c r="AR24" i="22" s="1"/>
  <c r="AR25" i="22" s="1"/>
  <c r="AR26" i="22" s="1"/>
  <c r="AR27" i="22" s="1"/>
  <c r="AR28" i="22" s="1"/>
  <c r="AR29" i="22" s="1"/>
  <c r="AR30" i="22" s="1"/>
  <c r="AR31" i="22" s="1"/>
  <c r="AR32" i="22" s="1"/>
  <c r="AR33" i="22" s="1"/>
  <c r="AR34" i="22" s="1"/>
  <c r="AR35" i="22" s="1"/>
  <c r="AR36" i="22" s="1"/>
  <c r="AR37" i="22" s="1"/>
  <c r="AR38" i="22" s="1"/>
  <c r="AR39" i="22" s="1"/>
  <c r="AR40" i="22" s="1"/>
  <c r="AR41" i="22" s="1"/>
  <c r="AR42" i="22" s="1"/>
  <c r="AR43" i="22" s="1"/>
  <c r="AR44" i="22" s="1"/>
  <c r="AR45" i="22" s="1"/>
  <c r="AY17" i="6"/>
  <c r="AW18" i="6"/>
  <c r="AY18" i="6" l="1"/>
  <c r="AW19" i="6"/>
  <c r="AY19" i="6" l="1"/>
  <c r="AW20" i="6"/>
  <c r="AY20" i="6" l="1"/>
  <c r="AW21" i="6"/>
  <c r="AW22" i="6" l="1"/>
  <c r="AY21" i="6"/>
  <c r="AW23" i="6" l="1"/>
  <c r="AY22" i="6"/>
  <c r="AY23" i="6" l="1"/>
  <c r="AW24" i="6"/>
  <c r="AY24" i="6" l="1"/>
  <c r="AW25" i="6"/>
  <c r="AY25" i="6" l="1"/>
  <c r="AW26" i="6"/>
  <c r="AW27" i="6" l="1"/>
  <c r="AY26" i="6"/>
  <c r="AW28" i="6" l="1"/>
  <c r="AY27" i="6"/>
  <c r="AW29" i="6" l="1"/>
  <c r="AY28" i="6"/>
  <c r="AW30" i="6" l="1"/>
  <c r="AY29" i="6"/>
  <c r="AW31" i="6" l="1"/>
  <c r="AY30" i="6"/>
  <c r="AW32" i="6" l="1"/>
  <c r="AY31" i="6"/>
  <c r="AW33" i="6" l="1"/>
  <c r="AY32" i="6"/>
  <c r="AW34" i="6" l="1"/>
  <c r="AY33" i="6"/>
  <c r="AW35" i="6" l="1"/>
  <c r="AY34" i="6"/>
  <c r="AW36" i="6" l="1"/>
  <c r="AY35" i="6"/>
  <c r="AW37" i="6" l="1"/>
  <c r="AY36" i="6"/>
  <c r="AW38" i="6" l="1"/>
  <c r="AY37" i="6"/>
  <c r="AW39" i="6" l="1"/>
  <c r="AY38" i="6"/>
  <c r="AW40" i="6" l="1"/>
  <c r="AY39" i="6"/>
  <c r="AW41" i="6" l="1"/>
  <c r="AY40" i="6"/>
  <c r="AW42" i="6" l="1"/>
  <c r="AY41" i="6"/>
  <c r="AW43" i="6" l="1"/>
  <c r="AY42" i="6"/>
  <c r="AW44" i="6" l="1"/>
  <c r="AY43" i="6"/>
  <c r="AW45" i="6" l="1"/>
  <c r="AY44" i="6"/>
  <c r="AY45" i="6" l="1"/>
  <c r="AY4" i="9" s="1"/>
  <c r="AW4" i="9"/>
  <c r="AW5" i="9" s="1"/>
  <c r="AW6" i="9" l="1"/>
  <c r="AY5" i="9"/>
  <c r="AW7" i="9" l="1"/>
  <c r="AY6" i="9"/>
  <c r="AW8" i="9" l="1"/>
  <c r="AY7" i="9"/>
  <c r="AW9" i="9" l="1"/>
  <c r="AY8" i="9"/>
  <c r="AW10" i="9" l="1"/>
  <c r="AY9" i="9"/>
  <c r="AW11" i="9" l="1"/>
  <c r="AY10" i="9"/>
  <c r="AY11" i="9" l="1"/>
  <c r="AW12" i="9"/>
  <c r="AY12" i="9" l="1"/>
  <c r="AW13" i="9"/>
  <c r="AY13" i="9" l="1"/>
  <c r="AW14" i="9"/>
  <c r="AY14" i="9" l="1"/>
  <c r="AW15" i="9"/>
  <c r="AY15" i="9" l="1"/>
  <c r="AW16" i="9"/>
  <c r="AW17" i="9" l="1"/>
  <c r="AY16" i="9"/>
  <c r="AY17" i="9" l="1"/>
  <c r="AW18" i="9"/>
  <c r="AW19" i="9" l="1"/>
  <c r="AY18" i="9"/>
  <c r="AW20" i="9" l="1"/>
  <c r="AY19" i="9"/>
  <c r="AW21" i="9" l="1"/>
  <c r="AY20" i="9"/>
  <c r="AW22" i="9" l="1"/>
  <c r="AY21" i="9"/>
  <c r="AY22" i="9" l="1"/>
  <c r="AW23" i="9"/>
  <c r="AW24" i="9" l="1"/>
  <c r="AY23" i="9"/>
  <c r="AW25" i="9" l="1"/>
  <c r="AY24" i="9"/>
  <c r="AW26" i="9" l="1"/>
  <c r="AY25" i="9"/>
  <c r="AY26" i="9" l="1"/>
  <c r="AW27" i="9"/>
  <c r="AW28" i="9" l="1"/>
  <c r="AY27" i="9"/>
  <c r="AW29" i="9" l="1"/>
  <c r="AY28" i="9"/>
  <c r="AW30" i="9" l="1"/>
  <c r="AY29" i="9"/>
  <c r="AY30" i="9" l="1"/>
  <c r="AW31" i="9"/>
  <c r="AW32" i="9" l="1"/>
  <c r="AY31" i="9"/>
  <c r="AY32" i="9" l="1"/>
  <c r="AW33" i="9"/>
  <c r="AW34" i="9" l="1"/>
  <c r="AY33" i="9"/>
  <c r="AW35" i="9" l="1"/>
  <c r="AY34" i="9"/>
  <c r="AY35" i="9" l="1"/>
  <c r="AW36" i="9"/>
  <c r="AW37" i="9" l="1"/>
  <c r="AY36" i="9"/>
  <c r="AW38" i="9" l="1"/>
  <c r="AY37" i="9"/>
  <c r="AW39" i="9" l="1"/>
  <c r="AY38" i="9"/>
  <c r="AY39" i="9" l="1"/>
  <c r="AW40" i="9"/>
  <c r="AW41" i="9" l="1"/>
  <c r="AY40" i="9"/>
  <c r="AW42" i="9" l="1"/>
  <c r="AY41" i="9"/>
  <c r="AW43" i="9" l="1"/>
  <c r="AY42" i="9"/>
  <c r="AW44" i="9" l="1"/>
  <c r="AY43" i="9"/>
  <c r="AY44" i="9" l="1"/>
  <c r="AW45" i="9"/>
  <c r="AY45" i="9" l="1"/>
  <c r="AW4" i="10"/>
  <c r="AW5" i="10" s="1"/>
  <c r="AY5" i="10" l="1"/>
  <c r="AW6" i="10"/>
  <c r="AY4" i="10"/>
  <c r="AY6" i="10" l="1"/>
  <c r="AW7" i="10"/>
  <c r="AW8" i="10" l="1"/>
  <c r="AY7" i="10"/>
  <c r="AY8" i="10" l="1"/>
  <c r="AW9" i="10"/>
  <c r="AY9" i="10" l="1"/>
  <c r="AW10" i="10"/>
  <c r="AW11" i="10" l="1"/>
  <c r="AY10" i="10"/>
  <c r="AW12" i="10" l="1"/>
  <c r="AY11" i="10"/>
  <c r="AY12" i="10" l="1"/>
  <c r="AW13" i="10"/>
  <c r="AY13" i="10" l="1"/>
  <c r="AW14" i="10"/>
  <c r="AY14" i="10" l="1"/>
  <c r="AW15" i="10"/>
  <c r="AY15" i="10" l="1"/>
  <c r="AW16" i="10"/>
  <c r="AY16" i="10" l="1"/>
  <c r="AW17" i="10"/>
  <c r="AY17" i="10" l="1"/>
  <c r="AW18" i="10"/>
  <c r="AY18" i="10" l="1"/>
  <c r="AW19" i="10"/>
  <c r="AY19" i="10" l="1"/>
  <c r="AW20" i="10"/>
  <c r="AW21" i="10" l="1"/>
  <c r="AY20" i="10"/>
  <c r="AY21" i="10" l="1"/>
  <c r="AW22" i="10"/>
  <c r="AY22" i="10" l="1"/>
  <c r="AW23" i="10"/>
  <c r="AW24" i="10" l="1"/>
  <c r="AY23" i="10"/>
  <c r="AY24" i="10" l="1"/>
  <c r="AW25" i="10"/>
  <c r="AW26" i="10" l="1"/>
  <c r="AY25" i="10"/>
  <c r="AW27" i="10" l="1"/>
  <c r="AY26" i="10"/>
  <c r="AW28" i="10" l="1"/>
  <c r="AY27" i="10"/>
  <c r="AY28" i="10" l="1"/>
  <c r="AW29" i="10"/>
  <c r="AW30" i="10" l="1"/>
  <c r="AY29" i="10"/>
  <c r="AW31" i="10" l="1"/>
  <c r="AY30" i="10"/>
  <c r="AW32" i="10" l="1"/>
  <c r="AY31" i="10"/>
  <c r="AY32" i="10" l="1"/>
  <c r="AW33" i="10"/>
  <c r="AW34" i="10" l="1"/>
  <c r="AY33" i="10"/>
  <c r="AW35" i="10" l="1"/>
  <c r="AY34" i="10"/>
  <c r="AW36" i="10" l="1"/>
  <c r="AY35" i="10"/>
  <c r="AY36" i="10" l="1"/>
  <c r="AW37" i="10"/>
  <c r="AY37" i="10" l="1"/>
  <c r="AW38" i="10"/>
  <c r="AW39" i="10" l="1"/>
  <c r="AY38" i="10"/>
  <c r="AW40" i="10" l="1"/>
  <c r="AY39" i="10"/>
  <c r="AY40" i="10" l="1"/>
  <c r="AW41" i="10"/>
  <c r="AY41" i="10" l="1"/>
  <c r="AW42" i="10"/>
  <c r="AY42" i="10" l="1"/>
  <c r="AW43" i="10"/>
  <c r="AW44" i="10" l="1"/>
  <c r="AY43" i="10"/>
  <c r="AY44" i="10" l="1"/>
  <c r="AW45" i="10"/>
  <c r="AY45" i="10" l="1"/>
  <c r="AY4" i="11" s="1"/>
  <c r="AW4" i="11"/>
  <c r="AW5" i="11" s="1"/>
  <c r="AW6" i="11" l="1"/>
  <c r="AY5" i="11"/>
  <c r="AW7" i="11" l="1"/>
  <c r="AY6" i="11"/>
  <c r="AY7" i="11" l="1"/>
  <c r="AW8" i="11"/>
  <c r="AW9" i="11" l="1"/>
  <c r="AY8" i="11"/>
  <c r="AY9" i="11" l="1"/>
  <c r="AW10" i="11"/>
  <c r="AW11" i="11" l="1"/>
  <c r="AY10" i="11"/>
  <c r="AY11" i="11" l="1"/>
  <c r="AW12" i="11"/>
  <c r="AW13" i="11" l="1"/>
  <c r="AY12" i="11"/>
  <c r="AY13" i="11" l="1"/>
  <c r="AW14" i="11"/>
  <c r="AW15" i="11" l="1"/>
  <c r="AY14" i="11"/>
  <c r="AY15" i="11" l="1"/>
  <c r="AW16" i="11"/>
  <c r="AW17" i="11" l="1"/>
  <c r="AY16" i="11"/>
  <c r="AW18" i="11" l="1"/>
  <c r="AY17" i="11"/>
  <c r="AW19" i="11" l="1"/>
  <c r="AY18" i="11"/>
  <c r="AY19" i="11" l="1"/>
  <c r="AW20" i="11"/>
  <c r="AW21" i="11" l="1"/>
  <c r="AY20" i="11"/>
  <c r="AY21" i="11" l="1"/>
  <c r="AW22" i="11"/>
  <c r="AY22" i="11" l="1"/>
  <c r="AW23" i="11"/>
  <c r="AW24" i="11" l="1"/>
  <c r="AY23" i="11"/>
  <c r="AY24" i="11" l="1"/>
  <c r="AW25" i="11"/>
  <c r="AW26" i="11" l="1"/>
  <c r="AY25" i="11"/>
  <c r="AW27" i="11" l="1"/>
  <c r="AY26" i="11"/>
  <c r="AY27" i="11" l="1"/>
  <c r="AW28" i="11"/>
  <c r="AW29" i="11" l="1"/>
  <c r="AY28" i="11"/>
  <c r="AW30" i="11" l="1"/>
  <c r="AY29" i="11"/>
  <c r="AW31" i="11" l="1"/>
  <c r="AY30" i="11"/>
  <c r="AY31" i="11" l="1"/>
  <c r="AW32" i="11"/>
  <c r="AW33" i="11" l="1"/>
  <c r="AY32" i="11"/>
  <c r="AY33" i="11" l="1"/>
  <c r="AW34" i="11"/>
  <c r="AW35" i="11" l="1"/>
  <c r="AY34" i="11"/>
  <c r="AW36" i="11" l="1"/>
  <c r="AY35" i="11"/>
  <c r="AW37" i="11" l="1"/>
  <c r="AY36" i="11"/>
  <c r="AW38" i="11" l="1"/>
  <c r="AY37" i="11"/>
  <c r="AW39" i="11" l="1"/>
  <c r="AY38" i="11"/>
  <c r="AY39" i="11" l="1"/>
  <c r="AW40" i="11"/>
  <c r="AW41" i="11" l="1"/>
  <c r="AY40" i="11"/>
  <c r="AW42" i="11" l="1"/>
  <c r="AY41" i="11"/>
  <c r="AY42" i="11" l="1"/>
  <c r="AW43" i="11"/>
  <c r="AY43" i="11" l="1"/>
  <c r="AW44" i="11"/>
  <c r="AY44" i="11" l="1"/>
  <c r="AW45" i="11"/>
  <c r="AY45" i="11" l="1"/>
  <c r="AY4" i="12" s="1"/>
  <c r="AW4" i="12"/>
  <c r="AW5" i="12" s="1"/>
  <c r="AW6" i="12" l="1"/>
  <c r="AY5" i="12"/>
  <c r="AW7" i="12" l="1"/>
  <c r="AY6" i="12"/>
  <c r="AW8" i="12" l="1"/>
  <c r="AY7" i="12"/>
  <c r="AW9" i="12" l="1"/>
  <c r="AY8" i="12"/>
  <c r="AW10" i="12" l="1"/>
  <c r="AY9" i="12"/>
  <c r="AY10" i="12" l="1"/>
  <c r="AW11" i="12"/>
  <c r="AW12" i="12" l="1"/>
  <c r="AY11" i="12"/>
  <c r="AY12" i="12" l="1"/>
  <c r="AW13" i="12"/>
  <c r="AW14" i="12" l="1"/>
  <c r="AY13" i="12"/>
  <c r="AW15" i="12" l="1"/>
  <c r="AY14" i="12"/>
  <c r="AY15" i="12" l="1"/>
  <c r="AW16" i="12"/>
  <c r="AW17" i="12" l="1"/>
  <c r="AY16" i="12"/>
  <c r="AW18" i="12" l="1"/>
  <c r="AY17" i="12"/>
  <c r="AY18" i="12" l="1"/>
  <c r="AW19" i="12"/>
  <c r="AY19" i="12" l="1"/>
  <c r="AW20" i="12"/>
  <c r="AY20" i="12" l="1"/>
  <c r="AW21" i="12"/>
  <c r="AW22" i="12" l="1"/>
  <c r="AY21" i="12"/>
  <c r="AY22" i="12" l="1"/>
  <c r="AW23" i="12"/>
  <c r="AY23" i="12" l="1"/>
  <c r="AW24" i="12"/>
  <c r="AW25" i="12" l="1"/>
  <c r="AY24" i="12"/>
  <c r="AY25" i="12" l="1"/>
  <c r="AW26" i="12"/>
  <c r="AW27" i="12" l="1"/>
  <c r="AY26" i="12"/>
  <c r="AW28" i="12" l="1"/>
  <c r="AY27" i="12"/>
  <c r="AW29" i="12" l="1"/>
  <c r="AY28" i="12"/>
  <c r="AY29" i="12" l="1"/>
  <c r="AW30" i="12"/>
  <c r="AW31" i="12" l="1"/>
  <c r="AY30" i="12"/>
  <c r="AW32" i="12" l="1"/>
  <c r="AY31" i="12"/>
  <c r="AY32" i="12" l="1"/>
  <c r="AW33" i="12"/>
  <c r="AW34" i="12" l="1"/>
  <c r="AY33" i="12"/>
  <c r="AY34" i="12" l="1"/>
  <c r="AW35" i="12"/>
  <c r="AW36" i="12" l="1"/>
  <c r="AY35" i="12"/>
  <c r="AY36" i="12" l="1"/>
  <c r="AW37" i="12"/>
  <c r="AW38" i="12" l="1"/>
  <c r="AY37" i="12"/>
  <c r="AY38" i="12" l="1"/>
  <c r="AW39" i="12"/>
  <c r="AY39" i="12" l="1"/>
  <c r="AW40" i="12"/>
  <c r="AY40" i="12" l="1"/>
  <c r="AW41" i="12"/>
  <c r="AW42" i="12" l="1"/>
  <c r="AY41" i="12"/>
  <c r="AY42" i="12" l="1"/>
  <c r="AW43" i="12"/>
  <c r="AW44" i="12" l="1"/>
  <c r="AY43" i="12"/>
  <c r="AW45" i="12" l="1"/>
  <c r="AY44" i="12"/>
  <c r="AY45" i="12" l="1"/>
  <c r="AY4" i="13" s="1"/>
  <c r="AW4" i="13"/>
  <c r="AW5" i="13" s="1"/>
  <c r="AW6" i="13" l="1"/>
  <c r="AY5" i="13"/>
  <c r="AY6" i="13" l="1"/>
  <c r="AW7" i="13"/>
  <c r="AY7" i="13" l="1"/>
  <c r="AW8" i="13"/>
  <c r="AW9" i="13" l="1"/>
  <c r="AY8" i="13"/>
  <c r="AW10" i="13" l="1"/>
  <c r="AY9" i="13"/>
  <c r="AW11" i="13" l="1"/>
  <c r="AY10" i="13"/>
  <c r="AW12" i="13" l="1"/>
  <c r="AY11" i="13"/>
  <c r="AW13" i="13" l="1"/>
  <c r="AY12" i="13"/>
  <c r="AW14" i="13" l="1"/>
  <c r="AY13" i="13"/>
  <c r="AW15" i="13" l="1"/>
  <c r="AY14" i="13"/>
  <c r="AW16" i="13" l="1"/>
  <c r="AY15" i="13"/>
  <c r="AW17" i="13" l="1"/>
  <c r="AY16" i="13"/>
  <c r="AY17" i="13" l="1"/>
  <c r="AW18" i="13"/>
  <c r="AW19" i="13" l="1"/>
  <c r="AY18" i="13"/>
  <c r="AW20" i="13" l="1"/>
  <c r="AY19" i="13"/>
  <c r="AW21" i="13" l="1"/>
  <c r="AY20" i="13"/>
  <c r="AY21" i="13" l="1"/>
  <c r="AW22" i="13"/>
  <c r="AW23" i="13" l="1"/>
  <c r="AY22" i="13"/>
  <c r="AW24" i="13" l="1"/>
  <c r="AY23" i="13"/>
  <c r="AW25" i="13" l="1"/>
  <c r="AY24" i="13"/>
  <c r="AW26" i="13" l="1"/>
  <c r="AY25" i="13"/>
  <c r="AW27" i="13" l="1"/>
  <c r="AY26" i="13"/>
  <c r="AY27" i="13" l="1"/>
  <c r="AW28" i="13"/>
  <c r="AW29" i="13" l="1"/>
  <c r="AY28" i="13"/>
  <c r="AY29" i="13" l="1"/>
  <c r="AW30" i="13"/>
  <c r="AW31" i="13" l="1"/>
  <c r="AY30" i="13"/>
  <c r="AY31" i="13" l="1"/>
  <c r="AW32" i="13"/>
  <c r="AY32" i="13" l="1"/>
  <c r="AW33" i="13"/>
  <c r="AW34" i="13" l="1"/>
  <c r="AY33" i="13"/>
  <c r="AW35" i="13" l="1"/>
  <c r="AY34" i="13"/>
  <c r="AW36" i="13" l="1"/>
  <c r="AY35" i="13"/>
  <c r="AW37" i="13" l="1"/>
  <c r="AY36" i="13"/>
  <c r="AW38" i="13" l="1"/>
  <c r="AY37" i="13"/>
  <c r="AY38" i="13" l="1"/>
  <c r="AW39" i="13"/>
  <c r="AW40" i="13" l="1"/>
  <c r="AY39" i="13"/>
  <c r="AW41" i="13" l="1"/>
  <c r="AY40" i="13"/>
  <c r="AW42" i="13" l="1"/>
  <c r="AY41" i="13"/>
  <c r="AW43" i="13" l="1"/>
  <c r="AY42" i="13"/>
  <c r="AY43" i="13" l="1"/>
  <c r="AW44" i="13"/>
  <c r="AY44" i="13" l="1"/>
  <c r="AW45" i="13"/>
  <c r="AY45" i="13" l="1"/>
  <c r="AY4" i="14" s="1"/>
  <c r="AW4" i="14"/>
  <c r="AW5" i="14" s="1"/>
  <c r="AW6" i="14" l="1"/>
  <c r="AY5" i="14"/>
  <c r="AW7" i="14" l="1"/>
  <c r="AY6" i="14"/>
  <c r="AW8" i="14" l="1"/>
  <c r="AY7" i="14"/>
  <c r="AW9" i="14" l="1"/>
  <c r="AY8" i="14"/>
  <c r="AW10" i="14" l="1"/>
  <c r="AY9" i="14"/>
  <c r="AW11" i="14" l="1"/>
  <c r="AY10" i="14"/>
  <c r="AW12" i="14" l="1"/>
  <c r="AY11" i="14"/>
  <c r="AW13" i="14" l="1"/>
  <c r="AY12" i="14"/>
  <c r="AY13" i="14" l="1"/>
  <c r="AW14" i="14"/>
  <c r="AW15" i="14" l="1"/>
  <c r="AY14" i="14"/>
  <c r="AY15" i="14" l="1"/>
  <c r="AW16" i="14"/>
  <c r="AW17" i="14" l="1"/>
  <c r="AY16" i="14"/>
  <c r="AY17" i="14" l="1"/>
  <c r="AW18" i="14"/>
  <c r="AW19" i="14" l="1"/>
  <c r="AY18" i="14"/>
  <c r="AW20" i="14" l="1"/>
  <c r="AY19" i="14"/>
  <c r="AY20" i="14" l="1"/>
  <c r="AW21" i="14"/>
  <c r="AY21" i="14" l="1"/>
  <c r="AW22" i="14"/>
  <c r="AW23" i="14" l="1"/>
  <c r="AY22" i="14"/>
  <c r="AW24" i="14" l="1"/>
  <c r="AY23" i="14"/>
  <c r="AW25" i="14" l="1"/>
  <c r="AY24" i="14"/>
  <c r="AW26" i="14" l="1"/>
  <c r="AY25" i="14"/>
  <c r="AW27" i="14" l="1"/>
  <c r="AY26" i="14"/>
  <c r="AW28" i="14" l="1"/>
  <c r="AY27" i="14"/>
  <c r="AW29" i="14" l="1"/>
  <c r="AY28" i="14"/>
  <c r="AW30" i="14" l="1"/>
  <c r="AY29" i="14"/>
  <c r="AY30" i="14" l="1"/>
  <c r="AW31" i="14"/>
  <c r="AW32" i="14" l="1"/>
  <c r="AY31" i="14"/>
  <c r="AW33" i="14" l="1"/>
  <c r="AY32" i="14"/>
  <c r="AW34" i="14" l="1"/>
  <c r="AY33" i="14"/>
  <c r="AW35" i="14" l="1"/>
  <c r="AY34" i="14"/>
  <c r="AW36" i="14" l="1"/>
  <c r="AY35" i="14"/>
  <c r="AY36" i="14" l="1"/>
  <c r="AW37" i="14"/>
  <c r="AW38" i="14" l="1"/>
  <c r="AY37" i="14"/>
  <c r="AW39" i="14" l="1"/>
  <c r="AY38" i="14"/>
  <c r="AW40" i="14" l="1"/>
  <c r="AY39" i="14"/>
  <c r="AW41" i="14" l="1"/>
  <c r="AY40" i="14"/>
  <c r="AW42" i="14" l="1"/>
  <c r="AY41" i="14"/>
  <c r="AW43" i="14" l="1"/>
  <c r="AY42" i="14"/>
  <c r="AW44" i="14" l="1"/>
  <c r="AY43" i="14"/>
  <c r="AY44" i="14" l="1"/>
  <c r="AW45" i="14"/>
  <c r="AY45" i="14" l="1"/>
  <c r="AY4" i="15" s="1"/>
  <c r="AW4" i="15"/>
  <c r="AW5" i="15" s="1"/>
  <c r="AW6" i="15" l="1"/>
  <c r="AY5" i="15"/>
  <c r="AY6" i="15" l="1"/>
  <c r="AW7" i="15"/>
  <c r="AW8" i="15" l="1"/>
  <c r="AY7" i="15"/>
  <c r="AW9" i="15" l="1"/>
  <c r="AY8" i="15"/>
  <c r="AW10" i="15" l="1"/>
  <c r="AY9" i="15"/>
  <c r="AW11" i="15" l="1"/>
  <c r="AY10" i="15"/>
  <c r="AW12" i="15" l="1"/>
  <c r="AY11" i="15"/>
  <c r="AW13" i="15" l="1"/>
  <c r="AY12" i="15"/>
  <c r="AW14" i="15" l="1"/>
  <c r="AY13" i="15"/>
  <c r="AW15" i="15" l="1"/>
  <c r="AY14" i="15"/>
  <c r="AW16" i="15" l="1"/>
  <c r="AY15" i="15"/>
  <c r="AW17" i="15" l="1"/>
  <c r="AY16" i="15"/>
  <c r="AW18" i="15" l="1"/>
  <c r="AY17" i="15"/>
  <c r="AW19" i="15" l="1"/>
  <c r="AY18" i="15"/>
  <c r="AW20" i="15" l="1"/>
  <c r="AY19" i="15"/>
  <c r="AW21" i="15" l="1"/>
  <c r="AY20" i="15"/>
  <c r="AY21" i="15" l="1"/>
  <c r="AW22" i="15"/>
  <c r="AW23" i="15" l="1"/>
  <c r="AY22" i="15"/>
  <c r="AW24" i="15" l="1"/>
  <c r="AY23" i="15"/>
  <c r="AW25" i="15" l="1"/>
  <c r="AY24" i="15"/>
  <c r="AW26" i="15" l="1"/>
  <c r="AY25" i="15"/>
  <c r="AW27" i="15" l="1"/>
  <c r="AY26" i="15"/>
  <c r="AW28" i="15" l="1"/>
  <c r="AY27" i="15"/>
  <c r="AW29" i="15" l="1"/>
  <c r="AY28" i="15"/>
  <c r="AW30" i="15" l="1"/>
  <c r="AY29" i="15"/>
  <c r="AW31" i="15" l="1"/>
  <c r="AY30" i="15"/>
  <c r="AW32" i="15" l="1"/>
  <c r="AY31" i="15"/>
  <c r="AY32" i="15" l="1"/>
  <c r="AW33" i="15"/>
  <c r="AW34" i="15" l="1"/>
  <c r="AY33" i="15"/>
  <c r="AY34" i="15" l="1"/>
  <c r="AW35" i="15"/>
  <c r="AW36" i="15" l="1"/>
  <c r="AY35" i="15"/>
  <c r="AY36" i="15" l="1"/>
  <c r="AW37" i="15"/>
  <c r="AW38" i="15" l="1"/>
  <c r="AY37" i="15"/>
  <c r="AW39" i="15" l="1"/>
  <c r="AY38" i="15"/>
  <c r="AW40" i="15" l="1"/>
  <c r="AY39" i="15"/>
  <c r="AW41" i="15" l="1"/>
  <c r="AY40" i="15"/>
  <c r="AW42" i="15" l="1"/>
  <c r="AY41" i="15"/>
  <c r="AW43" i="15" l="1"/>
  <c r="AY42" i="15"/>
  <c r="AW44" i="15" l="1"/>
  <c r="AY43" i="15"/>
  <c r="AY44" i="15" l="1"/>
  <c r="AW45" i="15"/>
  <c r="AY45" i="15" l="1"/>
  <c r="AY4" i="16" s="1"/>
  <c r="AW4" i="16"/>
  <c r="AW5" i="16" s="1"/>
  <c r="AW6" i="16" l="1"/>
  <c r="AY5" i="16"/>
  <c r="AW7" i="16" l="1"/>
  <c r="AY6" i="16"/>
  <c r="AW8" i="16" l="1"/>
  <c r="AY7" i="16"/>
  <c r="AW9" i="16" l="1"/>
  <c r="AY8" i="16"/>
  <c r="AW10" i="16" l="1"/>
  <c r="AY9" i="16"/>
  <c r="AW11" i="16" l="1"/>
  <c r="AY10" i="16"/>
  <c r="AW12" i="16" l="1"/>
  <c r="AY11" i="16"/>
  <c r="AW13" i="16" l="1"/>
  <c r="AY12" i="16"/>
  <c r="AW14" i="16" l="1"/>
  <c r="AY13" i="16"/>
  <c r="AW15" i="16" l="1"/>
  <c r="AY14" i="16"/>
  <c r="AW16" i="16" l="1"/>
  <c r="AY15" i="16"/>
  <c r="AW17" i="16" l="1"/>
  <c r="AY16" i="16"/>
  <c r="AW18" i="16" l="1"/>
  <c r="AY17" i="16"/>
  <c r="AW19" i="16" l="1"/>
  <c r="AY18" i="16"/>
  <c r="AW20" i="16" l="1"/>
  <c r="AY19" i="16"/>
  <c r="AW21" i="16" l="1"/>
  <c r="AY20" i="16"/>
  <c r="AW22" i="16" l="1"/>
  <c r="AY21" i="16"/>
  <c r="AW23" i="16" l="1"/>
  <c r="AY22" i="16"/>
  <c r="AW24" i="16" l="1"/>
  <c r="AY23" i="16"/>
  <c r="AW25" i="16" l="1"/>
  <c r="AY24" i="16"/>
  <c r="AW26" i="16" l="1"/>
  <c r="AY25" i="16"/>
  <c r="AW27" i="16" l="1"/>
  <c r="AY26" i="16"/>
  <c r="AW28" i="16" l="1"/>
  <c r="AY27" i="16"/>
  <c r="AW29" i="16" l="1"/>
  <c r="AY28" i="16"/>
  <c r="AW30" i="16" l="1"/>
  <c r="AY29" i="16"/>
  <c r="AW31" i="16" l="1"/>
  <c r="AY30" i="16"/>
  <c r="AW32" i="16" l="1"/>
  <c r="AY31" i="16"/>
  <c r="AW33" i="16" l="1"/>
  <c r="AY32" i="16"/>
  <c r="AW34" i="16" l="1"/>
  <c r="AY33" i="16"/>
  <c r="AW35" i="16" l="1"/>
  <c r="AY34" i="16"/>
  <c r="AW36" i="16" l="1"/>
  <c r="AY35" i="16"/>
  <c r="AY36" i="16" l="1"/>
  <c r="AW37" i="16"/>
  <c r="AW38" i="16" l="1"/>
  <c r="AY37" i="16"/>
  <c r="AW39" i="16" l="1"/>
  <c r="AY38" i="16"/>
  <c r="AW40" i="16" l="1"/>
  <c r="AY39" i="16"/>
  <c r="AW41" i="16" l="1"/>
  <c r="AY40" i="16"/>
  <c r="AW42" i="16" l="1"/>
  <c r="AY41" i="16"/>
  <c r="AW43" i="16" l="1"/>
  <c r="AY42" i="16"/>
  <c r="AW44" i="16" l="1"/>
  <c r="AY43" i="16"/>
  <c r="AY44" i="16" l="1"/>
  <c r="AW45" i="16"/>
  <c r="AY45" i="16" l="1"/>
  <c r="AY4" i="17" s="1"/>
  <c r="AW4" i="17"/>
  <c r="AW5" i="17" s="1"/>
  <c r="AW6" i="17" l="1"/>
  <c r="AY5" i="17"/>
  <c r="AW7" i="17" l="1"/>
  <c r="AY6" i="17"/>
  <c r="AW8" i="17" l="1"/>
  <c r="AY7" i="17"/>
  <c r="AW9" i="17" l="1"/>
  <c r="AY8" i="17"/>
  <c r="AW10" i="17" l="1"/>
  <c r="AY9" i="17"/>
  <c r="AW11" i="17" l="1"/>
  <c r="AY10" i="17"/>
  <c r="AW12" i="17" l="1"/>
  <c r="AY11" i="17"/>
  <c r="AW13" i="17" l="1"/>
  <c r="AY12" i="17"/>
  <c r="AW14" i="17" l="1"/>
  <c r="AY13" i="17"/>
  <c r="AW15" i="17" l="1"/>
  <c r="AY14" i="17"/>
  <c r="AW16" i="17" l="1"/>
  <c r="AY15" i="17"/>
  <c r="AW17" i="17" l="1"/>
  <c r="AY16" i="17"/>
  <c r="AW18" i="17" l="1"/>
  <c r="AY17" i="17"/>
  <c r="AW19" i="17" l="1"/>
  <c r="AY18" i="17"/>
  <c r="AW20" i="17" l="1"/>
  <c r="AY19" i="17"/>
  <c r="AW21" i="17" l="1"/>
  <c r="AY20" i="17"/>
  <c r="AW22" i="17" l="1"/>
  <c r="AY21" i="17"/>
  <c r="AW23" i="17" l="1"/>
  <c r="AY22" i="17"/>
  <c r="AW24" i="17" l="1"/>
  <c r="AY23" i="17"/>
  <c r="AW25" i="17" l="1"/>
  <c r="AY24" i="17"/>
  <c r="AW26" i="17" l="1"/>
  <c r="AY25" i="17"/>
  <c r="AW27" i="17" l="1"/>
  <c r="AY26" i="17"/>
  <c r="AW28" i="17" l="1"/>
  <c r="AY27" i="17"/>
  <c r="AW29" i="17" l="1"/>
  <c r="AY28" i="17"/>
  <c r="AW30" i="17" l="1"/>
  <c r="AY29" i="17"/>
  <c r="AW31" i="17" l="1"/>
  <c r="AY30" i="17"/>
  <c r="AW32" i="17" l="1"/>
  <c r="AY31" i="17"/>
  <c r="AW33" i="17" l="1"/>
  <c r="AY32" i="17"/>
  <c r="AW34" i="17" l="1"/>
  <c r="AY33" i="17"/>
  <c r="AW35" i="17" l="1"/>
  <c r="AY34" i="17"/>
  <c r="AW36" i="17" l="1"/>
  <c r="AY35" i="17"/>
  <c r="AY36" i="17" l="1"/>
  <c r="AW37" i="17"/>
  <c r="AY37" i="17" l="1"/>
  <c r="AW38" i="17"/>
  <c r="AW39" i="17" l="1"/>
  <c r="AY38" i="17"/>
  <c r="AW40" i="17" l="1"/>
  <c r="AY39" i="17"/>
  <c r="AY40" i="17" l="1"/>
  <c r="AW41" i="17"/>
  <c r="AW42" i="17" l="1"/>
  <c r="AY41" i="17"/>
  <c r="AW43" i="17" l="1"/>
  <c r="AY42" i="17"/>
  <c r="AW44" i="17" l="1"/>
  <c r="AY43" i="17"/>
  <c r="AY44" i="17" l="1"/>
  <c r="AW45" i="17"/>
  <c r="AY45" i="17" l="1"/>
  <c r="AY4" i="18" s="1"/>
  <c r="AW4" i="18"/>
  <c r="AW5" i="18" s="1"/>
  <c r="AW6" i="18" l="1"/>
  <c r="AY5" i="18"/>
  <c r="AW7" i="18" l="1"/>
  <c r="AY6" i="18"/>
  <c r="AW8" i="18" l="1"/>
  <c r="AY7" i="18"/>
  <c r="AW9" i="18" l="1"/>
  <c r="AY8" i="18"/>
  <c r="AW10" i="18" l="1"/>
  <c r="AY9" i="18"/>
  <c r="AW11" i="18" l="1"/>
  <c r="AY10" i="18"/>
  <c r="AW12" i="18" l="1"/>
  <c r="AY11" i="18"/>
  <c r="AW13" i="18" l="1"/>
  <c r="AY12" i="18"/>
  <c r="AW14" i="18" l="1"/>
  <c r="AY13" i="18"/>
  <c r="AY14" i="18" l="1"/>
  <c r="AW15" i="18"/>
  <c r="AY15" i="18" l="1"/>
  <c r="AW16" i="18"/>
  <c r="AY16" i="18" l="1"/>
  <c r="AW17" i="18"/>
  <c r="AW18" i="18" l="1"/>
  <c r="AY17" i="18"/>
  <c r="AW19" i="18" l="1"/>
  <c r="AY18" i="18"/>
  <c r="AW20" i="18" l="1"/>
  <c r="AY19" i="18"/>
  <c r="AW21" i="18" l="1"/>
  <c r="AY20" i="18"/>
  <c r="AW22" i="18" l="1"/>
  <c r="AY21" i="18"/>
  <c r="AW23" i="18" l="1"/>
  <c r="AY22" i="18"/>
  <c r="AW24" i="18" l="1"/>
  <c r="AY23" i="18"/>
  <c r="AW25" i="18" l="1"/>
  <c r="AY24" i="18"/>
  <c r="AW26" i="18" l="1"/>
  <c r="AY25" i="18"/>
  <c r="AW27" i="18" l="1"/>
  <c r="AY26" i="18"/>
  <c r="AW28" i="18" l="1"/>
  <c r="AY27" i="18"/>
  <c r="AW29" i="18" l="1"/>
  <c r="AY28" i="18"/>
  <c r="AW30" i="18" l="1"/>
  <c r="AY29" i="18"/>
  <c r="AY30" i="18" l="1"/>
  <c r="AW31" i="18"/>
  <c r="AW32" i="18" l="1"/>
  <c r="AY31" i="18"/>
  <c r="AW33" i="18" l="1"/>
  <c r="AY32" i="18"/>
  <c r="AW34" i="18" l="1"/>
  <c r="AY33" i="18"/>
  <c r="AW35" i="18" l="1"/>
  <c r="AY34" i="18"/>
  <c r="AW36" i="18" l="1"/>
  <c r="AY35" i="18"/>
  <c r="AW37" i="18" l="1"/>
  <c r="AY36" i="18"/>
  <c r="AY37" i="18" l="1"/>
  <c r="AW38" i="18"/>
  <c r="AW39" i="18" l="1"/>
  <c r="AY38" i="18"/>
  <c r="AY39" i="18" l="1"/>
  <c r="AW40" i="18"/>
  <c r="AW41" i="18" l="1"/>
  <c r="AY40" i="18"/>
  <c r="AW42" i="18" l="1"/>
  <c r="AY41" i="18"/>
  <c r="AW43" i="18" l="1"/>
  <c r="AY42" i="18"/>
  <c r="AW44" i="18" l="1"/>
  <c r="AY43" i="18"/>
  <c r="AW45" i="18" l="1"/>
  <c r="AY44" i="18"/>
  <c r="AY45" i="18" l="1"/>
  <c r="AY4" i="19" s="1"/>
  <c r="AW4" i="19"/>
  <c r="AW5" i="19" s="1"/>
  <c r="AW6" i="19" l="1"/>
  <c r="AY5" i="19"/>
  <c r="AW7" i="19" l="1"/>
  <c r="AY6" i="19"/>
  <c r="AW8" i="19" l="1"/>
  <c r="AY7" i="19"/>
  <c r="AW9" i="19" l="1"/>
  <c r="AY8" i="19"/>
  <c r="AW10" i="19" l="1"/>
  <c r="AY9" i="19"/>
  <c r="AW11" i="19" l="1"/>
  <c r="AY10" i="19"/>
  <c r="AW12" i="19" l="1"/>
  <c r="AY11" i="19"/>
  <c r="AW13" i="19" l="1"/>
  <c r="AY12" i="19"/>
  <c r="AY13" i="19" l="1"/>
  <c r="AW14" i="19"/>
  <c r="AW15" i="19" l="1"/>
  <c r="AY14" i="19"/>
  <c r="AW16" i="19" l="1"/>
  <c r="AY15" i="19"/>
  <c r="AW17" i="19" l="1"/>
  <c r="AY16" i="19"/>
  <c r="AW18" i="19" l="1"/>
  <c r="AY17" i="19"/>
  <c r="AW19" i="19" l="1"/>
  <c r="AY18" i="19"/>
  <c r="AW20" i="19" l="1"/>
  <c r="AY19" i="19"/>
  <c r="AY20" i="19" l="1"/>
  <c r="AW21" i="19"/>
  <c r="AW22" i="19" l="1"/>
  <c r="AY21" i="19"/>
  <c r="AW23" i="19" l="1"/>
  <c r="AY22" i="19"/>
  <c r="AW24" i="19" l="1"/>
  <c r="AY23" i="19"/>
  <c r="AW25" i="19" l="1"/>
  <c r="AY24" i="19"/>
  <c r="AW26" i="19" l="1"/>
  <c r="AY25" i="19"/>
  <c r="AW27" i="19" l="1"/>
  <c r="AY26" i="19"/>
  <c r="AW28" i="19" l="1"/>
  <c r="AY27" i="19"/>
  <c r="AW29" i="19" l="1"/>
  <c r="AY28" i="19"/>
  <c r="AY29" i="19" l="1"/>
  <c r="AW30" i="19"/>
  <c r="AW31" i="19" l="1"/>
  <c r="AY30" i="19"/>
  <c r="AW32" i="19" l="1"/>
  <c r="AY31" i="19"/>
  <c r="AW33" i="19" l="1"/>
  <c r="AY32" i="19"/>
  <c r="AW34" i="19" l="1"/>
  <c r="AY33" i="19"/>
  <c r="AW35" i="19" l="1"/>
  <c r="AY34" i="19"/>
  <c r="AW36" i="19" l="1"/>
  <c r="AY35" i="19"/>
  <c r="AW37" i="19" l="1"/>
  <c r="AY36" i="19"/>
  <c r="AW38" i="19" l="1"/>
  <c r="AY37" i="19"/>
  <c r="AW39" i="19" l="1"/>
  <c r="AY38" i="19"/>
  <c r="AW40" i="19" l="1"/>
  <c r="AY39" i="19"/>
  <c r="AW41" i="19" l="1"/>
  <c r="AY40" i="19"/>
  <c r="AW42" i="19" l="1"/>
  <c r="AY41" i="19"/>
  <c r="AW43" i="19" l="1"/>
  <c r="AY42" i="19"/>
  <c r="AW44" i="19" l="1"/>
  <c r="AY43" i="19"/>
  <c r="AY44" i="19" l="1"/>
  <c r="AW45" i="19"/>
  <c r="AY45" i="19" l="1"/>
  <c r="AY4" i="20" s="1"/>
  <c r="AW4" i="20"/>
  <c r="AW5" i="20" s="1"/>
  <c r="AW6" i="20" l="1"/>
  <c r="AY5" i="20"/>
  <c r="AY6" i="20" l="1"/>
  <c r="AW7" i="20"/>
  <c r="AW8" i="20" l="1"/>
  <c r="AY7" i="20"/>
  <c r="AW9" i="20" l="1"/>
  <c r="AY8" i="20"/>
  <c r="AW10" i="20" l="1"/>
  <c r="AY9" i="20"/>
  <c r="AW11" i="20" l="1"/>
  <c r="AY10" i="20"/>
  <c r="AW12" i="20" l="1"/>
  <c r="AY11" i="20"/>
  <c r="AY12" i="20" l="1"/>
  <c r="AW13" i="20"/>
  <c r="AW14" i="20" l="1"/>
  <c r="AY13" i="20"/>
  <c r="AY14" i="20" l="1"/>
  <c r="AW15" i="20"/>
  <c r="AW16" i="20" l="1"/>
  <c r="AY15" i="20"/>
  <c r="AW17" i="20" l="1"/>
  <c r="AY16" i="20"/>
  <c r="AW18" i="20" l="1"/>
  <c r="AY17" i="20"/>
  <c r="AW19" i="20" l="1"/>
  <c r="AY18" i="20"/>
  <c r="AW20" i="20" l="1"/>
  <c r="AY19" i="20"/>
  <c r="AY20" i="20" l="1"/>
  <c r="AW21" i="20"/>
  <c r="AW22" i="20" l="1"/>
  <c r="AY21" i="20"/>
  <c r="AW23" i="20" l="1"/>
  <c r="AY22" i="20"/>
  <c r="AW24" i="20" l="1"/>
  <c r="AY23" i="20"/>
  <c r="AW25" i="20" l="1"/>
  <c r="AY24" i="20"/>
  <c r="AW26" i="20" l="1"/>
  <c r="AY25" i="20"/>
  <c r="AW27" i="20" l="1"/>
  <c r="AY26" i="20"/>
  <c r="AW28" i="20" l="1"/>
  <c r="AY27" i="20"/>
  <c r="AY28" i="20" l="1"/>
  <c r="AW29" i="20"/>
  <c r="AW30" i="20" l="1"/>
  <c r="AY29" i="20"/>
  <c r="AY30" i="20" l="1"/>
  <c r="AW31" i="20"/>
  <c r="AW32" i="20" l="1"/>
  <c r="AY31" i="20"/>
  <c r="AW33" i="20" l="1"/>
  <c r="AY32" i="20"/>
  <c r="AW34" i="20" l="1"/>
  <c r="AY33" i="20"/>
  <c r="AW35" i="20" l="1"/>
  <c r="AY34" i="20"/>
  <c r="AW36" i="20" l="1"/>
  <c r="AY35" i="20"/>
  <c r="AW37" i="20" l="1"/>
  <c r="AY36" i="20"/>
  <c r="AW38" i="20" l="1"/>
  <c r="AY37" i="20"/>
  <c r="AW39" i="20" l="1"/>
  <c r="AY38" i="20"/>
  <c r="AW40" i="20" l="1"/>
  <c r="AY39" i="20"/>
  <c r="AW41" i="20" l="1"/>
  <c r="AY40" i="20"/>
  <c r="AW42" i="20" l="1"/>
  <c r="AY41" i="20"/>
  <c r="AW43" i="20" l="1"/>
  <c r="AY42" i="20"/>
  <c r="AW44" i="20" l="1"/>
  <c r="AY43" i="20"/>
  <c r="AY44" i="20" l="1"/>
  <c r="AW45" i="20"/>
  <c r="AY45" i="20" l="1"/>
  <c r="AY4" i="21" s="1"/>
  <c r="AW4" i="21"/>
  <c r="AW5" i="21" s="1"/>
  <c r="AW6" i="21" l="1"/>
  <c r="AY5" i="21"/>
  <c r="AY6" i="21" l="1"/>
  <c r="AW7" i="21"/>
  <c r="AW8" i="21" l="1"/>
  <c r="AY7" i="21"/>
  <c r="AY8" i="21" l="1"/>
  <c r="AW9" i="21"/>
  <c r="AW10" i="21" l="1"/>
  <c r="AY9" i="21"/>
  <c r="AW11" i="21" l="1"/>
  <c r="AY10" i="21"/>
  <c r="AW12" i="21" l="1"/>
  <c r="AY11" i="21"/>
  <c r="AW13" i="21" l="1"/>
  <c r="AY12" i="21"/>
  <c r="AY13" i="21" l="1"/>
  <c r="AW14" i="21"/>
  <c r="AW15" i="21" l="1"/>
  <c r="AY14" i="21"/>
  <c r="AW16" i="21" l="1"/>
  <c r="AY15" i="21"/>
  <c r="AW17" i="21" l="1"/>
  <c r="AY16" i="21"/>
  <c r="AW18" i="21" l="1"/>
  <c r="AY17" i="21"/>
  <c r="AW19" i="21" l="1"/>
  <c r="AY18" i="21"/>
  <c r="AW20" i="21" l="1"/>
  <c r="AY19" i="21"/>
  <c r="AW21" i="21" l="1"/>
  <c r="AY20" i="21"/>
  <c r="AW22" i="21" l="1"/>
  <c r="AY21" i="21"/>
  <c r="AY22" i="21" l="1"/>
  <c r="AW23" i="21"/>
  <c r="AW24" i="21" l="1"/>
  <c r="AY23" i="21"/>
  <c r="AW25" i="21" l="1"/>
  <c r="AY24" i="21"/>
  <c r="AW26" i="21" l="1"/>
  <c r="AY25" i="21"/>
  <c r="AW27" i="21" l="1"/>
  <c r="AY26" i="21"/>
  <c r="AW28" i="21" l="1"/>
  <c r="AY27" i="21"/>
  <c r="AW29" i="21" l="1"/>
  <c r="AY28" i="21"/>
  <c r="AW30" i="21" l="1"/>
  <c r="AY29" i="21"/>
  <c r="AW31" i="21" l="1"/>
  <c r="AY30" i="21"/>
  <c r="AW32" i="21" l="1"/>
  <c r="AY31" i="21"/>
  <c r="AW33" i="21" l="1"/>
  <c r="AY32" i="21"/>
  <c r="AW34" i="21" l="1"/>
  <c r="AY33" i="21"/>
  <c r="AW35" i="21" l="1"/>
  <c r="AY34" i="21"/>
  <c r="AW36" i="21" l="1"/>
  <c r="AY35" i="21"/>
  <c r="AW37" i="21" l="1"/>
  <c r="AY36" i="21"/>
  <c r="AW38" i="21" l="1"/>
  <c r="AY37" i="21"/>
  <c r="AY38" i="21" l="1"/>
  <c r="AW39" i="21"/>
  <c r="AW40" i="21" l="1"/>
  <c r="AY39" i="21"/>
  <c r="AW41" i="21" l="1"/>
  <c r="AY40" i="21"/>
  <c r="AW42" i="21" l="1"/>
  <c r="AY41" i="21"/>
  <c r="AW43" i="21" l="1"/>
  <c r="AY42" i="21"/>
  <c r="AW44" i="21" l="1"/>
  <c r="AY43" i="21"/>
  <c r="AW45" i="21" l="1"/>
  <c r="AY44" i="21"/>
  <c r="AY45" i="21" l="1"/>
  <c r="AY4" i="22" s="1"/>
  <c r="AW4" i="22"/>
  <c r="AW5" i="22" s="1"/>
  <c r="AW6" i="22" l="1"/>
  <c r="AY5" i="22"/>
  <c r="AW7" i="22" l="1"/>
  <c r="AY6" i="22"/>
  <c r="AW8" i="22" l="1"/>
  <c r="AY7" i="22"/>
  <c r="AY8" i="22" l="1"/>
  <c r="AW9" i="22"/>
  <c r="AW10" i="22" l="1"/>
  <c r="AY9" i="22"/>
  <c r="AY10" i="22" l="1"/>
  <c r="AW11" i="22"/>
  <c r="AW12" i="22" l="1"/>
  <c r="AY11" i="22"/>
  <c r="AY12" i="22" l="1"/>
  <c r="AW13" i="22"/>
  <c r="AW14" i="22" l="1"/>
  <c r="AY13" i="22"/>
  <c r="AY14" i="22" l="1"/>
  <c r="AW15" i="22"/>
  <c r="AW16" i="22" l="1"/>
  <c r="AY15" i="22"/>
  <c r="AW17" i="22" l="1"/>
  <c r="AY16" i="22"/>
  <c r="AW18" i="22" l="1"/>
  <c r="AY17" i="22"/>
  <c r="AW19" i="22" l="1"/>
  <c r="AY18" i="22"/>
  <c r="AW20" i="22" l="1"/>
  <c r="AY19" i="22"/>
  <c r="AW21" i="22" l="1"/>
  <c r="AY20" i="22"/>
  <c r="AW22" i="22" l="1"/>
  <c r="AY21" i="22"/>
  <c r="AW23" i="22" l="1"/>
  <c r="AY22" i="22"/>
  <c r="AW24" i="22" l="1"/>
  <c r="AY23" i="22"/>
  <c r="AW25" i="22" l="1"/>
  <c r="AY24" i="22"/>
  <c r="AW26" i="22" l="1"/>
  <c r="AY25" i="22"/>
  <c r="AW27" i="22" l="1"/>
  <c r="AY26" i="22"/>
  <c r="AW28" i="22" l="1"/>
  <c r="AY27" i="22"/>
  <c r="AW29" i="22" l="1"/>
  <c r="AY28" i="22"/>
  <c r="AW30" i="22" l="1"/>
  <c r="AY29" i="22"/>
  <c r="AW31" i="22" l="1"/>
  <c r="AY30" i="22"/>
  <c r="AW32" i="22" l="1"/>
  <c r="AY31" i="22"/>
  <c r="AW33" i="22" l="1"/>
  <c r="AY32" i="22"/>
  <c r="AW34" i="22" l="1"/>
  <c r="AY33" i="22"/>
  <c r="AW35" i="22" l="1"/>
  <c r="AY34" i="22"/>
  <c r="AW36" i="22" l="1"/>
  <c r="AY35" i="22"/>
  <c r="AY36" i="22" l="1"/>
  <c r="AW37" i="22"/>
  <c r="AW38" i="22" l="1"/>
  <c r="AY37" i="22"/>
  <c r="AW39" i="22" l="1"/>
  <c r="AY38" i="22"/>
  <c r="AW40" i="22" l="1"/>
  <c r="AY39" i="22"/>
  <c r="AW41" i="22" l="1"/>
  <c r="AY40" i="22"/>
  <c r="AW42" i="22" l="1"/>
  <c r="AY41" i="22"/>
  <c r="AW43" i="22" l="1"/>
  <c r="AY42" i="22"/>
  <c r="AW44" i="22" l="1"/>
  <c r="AY43" i="22"/>
  <c r="AY44" i="22" l="1"/>
  <c r="AW45" i="22"/>
  <c r="AY45" i="22" s="1"/>
</calcChain>
</file>

<file path=xl/sharedStrings.xml><?xml version="1.0" encoding="utf-8"?>
<sst xmlns="http://schemas.openxmlformats.org/spreadsheetml/2006/main" count="1448" uniqueCount="185">
  <si>
    <t>Inwoners</t>
  </si>
  <si>
    <t>Munten</t>
  </si>
  <si>
    <t>Diplomatie</t>
  </si>
  <si>
    <t>Bijlen</t>
  </si>
  <si>
    <t>Mede</t>
  </si>
  <si>
    <t>Hoorns</t>
  </si>
  <si>
    <t>Wol</t>
  </si>
  <si>
    <t>1) Bezit 3x Keet</t>
  </si>
  <si>
    <t>2) Bezit 4x Runesteen</t>
  </si>
  <si>
    <t>3) Bezit 1x Bijlensmit</t>
  </si>
  <si>
    <t>4) Bezit 55 diplomatie / Verzamel 20 bijlen</t>
  </si>
  <si>
    <t>5) Bezit 2x Altaar</t>
  </si>
  <si>
    <t>6) Bezit 1x Medebrouwerij</t>
  </si>
  <si>
    <t>7) Bezit 195 diplomatie / Verzamel 30 mede</t>
  </si>
  <si>
    <t>8) Bezit 2x Hut</t>
  </si>
  <si>
    <t>9) Bezit 280 diplomatie / Verzamel 40 bijlen</t>
  </si>
  <si>
    <t>10) Bezit 1x Dierenjager</t>
  </si>
  <si>
    <t>11) Bezit 375 diplomatie / Verzamel 50 hoorns</t>
  </si>
  <si>
    <t>12) Bezit 4x Stamtotem / Verzamel 50 mede</t>
  </si>
  <si>
    <t>13) Bezit 1x Markt</t>
  </si>
  <si>
    <t>14) Bezit 595 diplomatie / Verzamel 60 hoorns</t>
  </si>
  <si>
    <t>15) Bezit 1x Wolboerderij</t>
  </si>
  <si>
    <t>16) Bezit 1x Stamhuis</t>
  </si>
  <si>
    <t>17) Bezit 855 diplomatie / Verzamel 60 wol</t>
  </si>
  <si>
    <t>18) Bezit 1x Oude Wilg</t>
  </si>
  <si>
    <t>19) Bezit 1x Medehal</t>
  </si>
  <si>
    <t>20) Bezit 1200 diplomatie + Bezit 6x Cultuurgebouw</t>
  </si>
  <si>
    <t>Vikingen Build</t>
  </si>
  <si>
    <t>Gebouw</t>
  </si>
  <si>
    <t>Keet</t>
  </si>
  <si>
    <t>Tijd</t>
  </si>
  <si>
    <t>Ruimte</t>
  </si>
  <si>
    <t>2x2</t>
  </si>
  <si>
    <t>Type</t>
  </si>
  <si>
    <t>Hut</t>
  </si>
  <si>
    <t>3x3</t>
  </si>
  <si>
    <t>Productie</t>
  </si>
  <si>
    <t>375 per 8h</t>
  </si>
  <si>
    <t>93 per 4h</t>
  </si>
  <si>
    <t>Stamhuis</t>
  </si>
  <si>
    <t>Woongebouw</t>
  </si>
  <si>
    <t>3x5</t>
  </si>
  <si>
    <t>1900 per 24h</t>
  </si>
  <si>
    <t>Weg</t>
  </si>
  <si>
    <t>Ja</t>
  </si>
  <si>
    <t>Bijlensmit</t>
  </si>
  <si>
    <t>Medebrouwerij</t>
  </si>
  <si>
    <t>Dierenjager</t>
  </si>
  <si>
    <t>Wolboerderij</t>
  </si>
  <si>
    <t>3x4</t>
  </si>
  <si>
    <t>5x3</t>
  </si>
  <si>
    <t>Diplomtiegebouw</t>
  </si>
  <si>
    <t>Runesteen</t>
  </si>
  <si>
    <t>Altaar</t>
  </si>
  <si>
    <t>Stamtotem</t>
  </si>
  <si>
    <t>1x1</t>
  </si>
  <si>
    <t>Nee</t>
  </si>
  <si>
    <t>1x2</t>
  </si>
  <si>
    <t>Markt</t>
  </si>
  <si>
    <t>294 per 1h</t>
  </si>
  <si>
    <t>113 per 1h</t>
  </si>
  <si>
    <t>Oude Wilg</t>
  </si>
  <si>
    <t>3x2</t>
  </si>
  <si>
    <t>Medehal</t>
  </si>
  <si>
    <t>649 per 1h</t>
  </si>
  <si>
    <t>Totalen</t>
  </si>
  <si>
    <t>Bebouwd</t>
  </si>
  <si>
    <t>Producties</t>
  </si>
  <si>
    <t>Gebouwen</t>
  </si>
  <si>
    <t>Bouwblokken</t>
  </si>
  <si>
    <t>Uitbreiding</t>
  </si>
  <si>
    <t>Onderzoek Dierenjager</t>
  </si>
  <si>
    <t>Onderzoek Hut</t>
  </si>
  <si>
    <t>Onderzoek Stamtotem</t>
  </si>
  <si>
    <t>Onderzoek Markt</t>
  </si>
  <si>
    <t>Onderzoek Wolboerderij</t>
  </si>
  <si>
    <t>Onderzoek Stamhuis</t>
  </si>
  <si>
    <t>Onderzoek Oude Wilg</t>
  </si>
  <si>
    <t>Onderzoek Medehal</t>
  </si>
  <si>
    <t>Gedaan</t>
  </si>
  <si>
    <t>V</t>
  </si>
  <si>
    <t>Accepteer beloning</t>
  </si>
  <si>
    <t>Rotsen</t>
  </si>
  <si>
    <t>Goederengebouw</t>
  </si>
  <si>
    <t>Onderzoek Altaar: 10 bijl</t>
  </si>
  <si>
    <t>Onderzoek Medebrouwerij: 34 bijl</t>
  </si>
  <si>
    <t>Bouw Keet</t>
  </si>
  <si>
    <t>Bouw Hut</t>
  </si>
  <si>
    <t>Bouw Stamhuis</t>
  </si>
  <si>
    <t>Bouw Runesteen</t>
  </si>
  <si>
    <t>Bouw Stamtotem</t>
  </si>
  <si>
    <t>Bouw Oude Wilg</t>
  </si>
  <si>
    <t>Bouw Altaar</t>
  </si>
  <si>
    <t>Bouw Markt</t>
  </si>
  <si>
    <t>Bouw Medehal</t>
  </si>
  <si>
    <t>Bouw Bijlensmit</t>
  </si>
  <si>
    <t>Bouw Medebrouwerij</t>
  </si>
  <si>
    <t>Bouw Dierenjager</t>
  </si>
  <si>
    <t>Bouw Wolboerdeij</t>
  </si>
  <si>
    <t>Sloop Keet</t>
  </si>
  <si>
    <t>Sloop Hut</t>
  </si>
  <si>
    <t>Sloop Stamhuis</t>
  </si>
  <si>
    <t>Sloop Runesteen</t>
  </si>
  <si>
    <t>Sloop Stamtotem</t>
  </si>
  <si>
    <t>Sloop Oude Wilg</t>
  </si>
  <si>
    <t>Sloop Altaar</t>
  </si>
  <si>
    <t>Sloop Markt</t>
  </si>
  <si>
    <t>Sloop Medehal</t>
  </si>
  <si>
    <t>Sloop Bijlensmit</t>
  </si>
  <si>
    <t>Sloop Medebrouwerij</t>
  </si>
  <si>
    <t>Sloop Dierenjager</t>
  </si>
  <si>
    <t>Sloop Wolboerdeij</t>
  </si>
  <si>
    <t>1.000 munten</t>
  </si>
  <si>
    <t>2.000 munten</t>
  </si>
  <si>
    <t>3.000 munten</t>
  </si>
  <si>
    <t>4.000 munten</t>
  </si>
  <si>
    <t>5.000 munten</t>
  </si>
  <si>
    <t>6.000 munten</t>
  </si>
  <si>
    <t>7.000 munten</t>
  </si>
  <si>
    <t>8.000 munten</t>
  </si>
  <si>
    <t>9.000 munten</t>
  </si>
  <si>
    <t>10.000 munten</t>
  </si>
  <si>
    <t>Produceer 5 bijlen (4 uur)</t>
  </si>
  <si>
    <t>Produceer 10 bijlen (8 uur)</t>
  </si>
  <si>
    <t>Produceer 5 mede (4 uur)</t>
  </si>
  <si>
    <t>Produceer 10 mede (8 uur)</t>
  </si>
  <si>
    <t>Produceer 5 hoorns (4 uur)</t>
  </si>
  <si>
    <t>Produceer 10 hoorns (8 uur)</t>
  </si>
  <si>
    <t>Produceer 5 wol (4 uur)</t>
  </si>
  <si>
    <t>Produceer 10 wol (8 uur)</t>
  </si>
  <si>
    <t>Koop land 1 bijl</t>
  </si>
  <si>
    <t>Koop land 5 bijlen</t>
  </si>
  <si>
    <t>Koop land 1 mede</t>
  </si>
  <si>
    <t>Koop land 5 mede</t>
  </si>
  <si>
    <t>Koop land 1 hoorns</t>
  </si>
  <si>
    <t>Koop land 5 hoorns</t>
  </si>
  <si>
    <t>Koop land 1 wol</t>
  </si>
  <si>
    <t>Koop land 5 wol</t>
  </si>
  <si>
    <t>Beginsituatie</t>
  </si>
  <si>
    <t>Startsituatie</t>
  </si>
  <si>
    <t>Vul hieronder de volgende zaken in:</t>
  </si>
  <si>
    <t>Aantal rotsen:</t>
  </si>
  <si>
    <t>Kosten onderzoek</t>
  </si>
  <si>
    <t>Onderzoek Altaar</t>
  </si>
  <si>
    <t>Onderzoek Medebrouwerij</t>
  </si>
  <si>
    <t>Bouw</t>
  </si>
  <si>
    <t>Sloop</t>
  </si>
  <si>
    <t>Produceer</t>
  </si>
  <si>
    <t>Missie</t>
  </si>
  <si>
    <t>Koop</t>
  </si>
  <si>
    <t>Ambassade</t>
  </si>
  <si>
    <t>Verzamel</t>
  </si>
  <si>
    <t>Actie</t>
  </si>
  <si>
    <t>Aantal</t>
  </si>
  <si>
    <t>Wat</t>
  </si>
  <si>
    <t>Ontwikkel</t>
  </si>
  <si>
    <t>Ontwikkeling</t>
  </si>
  <si>
    <t>Kosten land</t>
  </si>
  <si>
    <t>Build FoE Vikingen Nederzetting</t>
  </si>
  <si>
    <t>Einde van de dag</t>
  </si>
  <si>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</si>
  <si>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</si>
  <si>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</si>
  <si>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</si>
  <si>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</si>
  <si>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</si>
  <si>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</si>
  <si>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</si>
  <si>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</si>
  <si>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</si>
  <si>
    <t>Dag 11</t>
  </si>
  <si>
    <t>Dag 12</t>
  </si>
  <si>
    <t>Dag 13</t>
  </si>
  <si>
    <t>Dag 14</t>
  </si>
  <si>
    <t>Dag 15</t>
  </si>
  <si>
    <t>Totaalkosten onderzoek zijn altijd hetzelfde:</t>
  </si>
  <si>
    <t>Totaal</t>
  </si>
  <si>
    <t>Goederen</t>
  </si>
  <si>
    <t>Voor elke goederengebouw 4 altaren nodig die elke 4 uur produceren om weer genoeg munten te hebben nadat de goederen klaar zijn (5 goederen).</t>
  </si>
  <si>
    <t>Voor elke goederengebouw 1 markt nodig die elk uur produceert om weer genoeg munten te hebben nadat de goederen klaar zijn (5 goederen).</t>
  </si>
  <si>
    <t>Voor elke goederengebouw 2 markten nodig die elke 4 uur produceren om weer genoeg munten te hebben nadat de goederen klaar zijn (5 goederen).</t>
  </si>
  <si>
    <t>Voor elke goederengebouw 3 altaren nodig die elk uur produceren om weer genoeg munten te hebben nadat de goederen klaar zijn (5 goederen).</t>
  </si>
  <si>
    <t>Bonus</t>
  </si>
  <si>
    <t>x4</t>
  </si>
  <si>
    <t>Tijd (uur)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</si>
</sst>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5" borderId="0" xfId="0" applyFill="1" applyBorder="1"/>
    <xf numFmtId="0" fontId="0" fillId="5" borderId="3" xfId="0" applyFill="1" applyBorder="1"/>
    <xf numFmtId="0" fontId="0" fillId="5" borderId="0" xfId="0" applyFill="1" applyAlignment="1">
      <alignment horizontal="left"/>
    </xf>
    <xf numFmtId="0" fontId="0" fillId="5" borderId="3" xfId="0" applyFill="1" applyBorder="1" applyAlignment="1">
      <alignment horizontal="left"/>
    </xf>
    <xf numFmtId="0" fontId="3" fillId="3" borderId="0" xfId="0" applyFont="1" applyFill="1"/>
    <xf numFmtId="0" fontId="0" fillId="3" borderId="0" xfId="0" applyFill="1" applyAlignment="1">
      <alignment horizontal="left"/>
    </xf>
    <xf numFmtId="0" fontId="0" fillId="4" borderId="1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Border="1" applyProtection="1">
      <protection locked="0"/>
    </xf>
    <xf numFmtId="20" fontId="3" fillId="3" borderId="0" xfId="0" applyNumberFormat="1" applyFont="1" applyFill="1"/>
    <xf numFmtId="0" fontId="0" fillId="4" borderId="0" xfId="0" applyFill="1"/>
    <xf numFmtId="0" fontId="3" fillId="4" borderId="0" xfId="0" applyFont="1" applyFill="1"/>
    <xf numFmtId="0" fontId="0" fillId="4" borderId="0" xfId="0" applyFill="1" applyAlignment="1">
      <alignment horizontal="center"/>
    </xf>
    <xf numFmtId="0" fontId="0" fillId="4" borderId="2" xfId="0" applyFill="1" applyBorder="1" applyProtection="1">
      <protection locked="0"/>
    </xf>
    <xf numFmtId="1" fontId="0" fillId="4" borderId="0" xfId="0" applyNumberFormat="1" applyFill="1"/>
    <xf numFmtId="0" fontId="0" fillId="4" borderId="1" xfId="0" applyFill="1" applyBorder="1" applyAlignment="1" applyProtection="1">
      <alignment vertical="center"/>
      <protection locked="0"/>
    </xf>
    <xf numFmtId="1" fontId="0" fillId="4" borderId="1" xfId="0" applyNumberFormat="1" applyFill="1" applyBorder="1" applyProtection="1">
      <protection locked="0"/>
    </xf>
    <xf numFmtId="0" fontId="0" fillId="4" borderId="2" xfId="0" applyFill="1" applyBorder="1" applyAlignment="1" applyProtection="1">
      <alignment vertical="center"/>
      <protection locked="0"/>
    </xf>
    <xf numFmtId="1" fontId="0" fillId="4" borderId="2" xfId="0" applyNumberFormat="1" applyFill="1" applyBorder="1" applyProtection="1"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Protection="1"/>
    <xf numFmtId="0" fontId="1" fillId="5" borderId="0" xfId="0" applyFont="1" applyFill="1" applyBorder="1" applyProtection="1"/>
    <xf numFmtId="0" fontId="0" fillId="5" borderId="0" xfId="0" applyFill="1" applyBorder="1" applyProtection="1"/>
    <xf numFmtId="0" fontId="1" fillId="5" borderId="0" xfId="0" applyFont="1" applyFill="1" applyBorder="1" applyAlignment="1" applyProtection="1"/>
    <xf numFmtId="0" fontId="0" fillId="4" borderId="0" xfId="0" applyFill="1" applyProtection="1"/>
    <xf numFmtId="0" fontId="0" fillId="5" borderId="3" xfId="0" applyFill="1" applyBorder="1" applyProtection="1"/>
    <xf numFmtId="0" fontId="0" fillId="5" borderId="3" xfId="0" applyFill="1" applyBorder="1" applyAlignment="1" applyProtection="1">
      <alignment horizontal="right" textRotation="45"/>
    </xf>
    <xf numFmtId="0" fontId="0" fillId="11" borderId="0" xfId="0" applyFill="1" applyBorder="1" applyProtection="1"/>
    <xf numFmtId="0" fontId="0" fillId="11" borderId="0" xfId="0" applyFill="1" applyBorder="1" applyAlignment="1" applyProtection="1">
      <alignment textRotation="45"/>
    </xf>
    <xf numFmtId="0" fontId="0" fillId="11" borderId="0" xfId="0" applyFill="1" applyBorder="1" applyAlignment="1" applyProtection="1">
      <alignment horizontal="left" textRotation="45"/>
    </xf>
    <xf numFmtId="0" fontId="0" fillId="4" borderId="7" xfId="0" applyFill="1" applyBorder="1" applyProtection="1"/>
    <xf numFmtId="0" fontId="0" fillId="4" borderId="10" xfId="0" applyFill="1" applyBorder="1" applyProtection="1"/>
    <xf numFmtId="0" fontId="0" fillId="4" borderId="4" xfId="0" applyFill="1" applyBorder="1" applyProtection="1"/>
    <xf numFmtId="0" fontId="4" fillId="4" borderId="5" xfId="0" applyFont="1" applyFill="1" applyBorder="1" applyAlignment="1" applyProtection="1">
      <alignment horizontal="center"/>
    </xf>
    <xf numFmtId="0" fontId="0" fillId="11" borderId="2" xfId="0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center"/>
    </xf>
    <xf numFmtId="0" fontId="0" fillId="6" borderId="2" xfId="0" applyFill="1" applyBorder="1" applyAlignment="1" applyProtection="1">
      <alignment horizontal="center"/>
    </xf>
    <xf numFmtId="0" fontId="0" fillId="9" borderId="2" xfId="0" applyFill="1" applyBorder="1" applyAlignment="1" applyProtection="1">
      <alignment horizontal="center"/>
    </xf>
    <xf numFmtId="0" fontId="0" fillId="8" borderId="2" xfId="0" applyFill="1" applyBorder="1" applyAlignment="1" applyProtection="1">
      <alignment horizontal="center"/>
    </xf>
    <xf numFmtId="0" fontId="0" fillId="10" borderId="2" xfId="0" applyFill="1" applyBorder="1" applyAlignment="1" applyProtection="1">
      <alignment horizontal="center"/>
    </xf>
    <xf numFmtId="0" fontId="0" fillId="7" borderId="2" xfId="0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1" fontId="0" fillId="4" borderId="2" xfId="0" applyNumberFormat="1" applyFill="1" applyBorder="1" applyAlignment="1" applyProtection="1">
      <alignment horizontal="center"/>
    </xf>
    <xf numFmtId="3" fontId="0" fillId="2" borderId="2" xfId="0" applyNumberFormat="1" applyFill="1" applyBorder="1" applyProtection="1"/>
    <xf numFmtId="0" fontId="0" fillId="12" borderId="2" xfId="0" applyFill="1" applyBorder="1" applyAlignment="1" applyProtection="1">
      <alignment horizontal="center"/>
    </xf>
    <xf numFmtId="0" fontId="0" fillId="12" borderId="2" xfId="0" applyFill="1" applyBorder="1" applyProtection="1"/>
    <xf numFmtId="0" fontId="0" fillId="12" borderId="6" xfId="0" applyFill="1" applyBorder="1" applyProtection="1"/>
    <xf numFmtId="0" fontId="0" fillId="4" borderId="8" xfId="0" applyFill="1" applyBorder="1" applyProtection="1"/>
    <xf numFmtId="0" fontId="0" fillId="4" borderId="2" xfId="0" applyFill="1" applyBorder="1" applyProtection="1"/>
    <xf numFmtId="0" fontId="0" fillId="11" borderId="1" xfId="0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</xf>
    <xf numFmtId="0" fontId="0" fillId="9" borderId="1" xfId="0" applyFill="1" applyBorder="1" applyAlignment="1" applyProtection="1">
      <alignment horizontal="center"/>
    </xf>
    <xf numFmtId="0" fontId="0" fillId="8" borderId="1" xfId="0" applyFill="1" applyBorder="1" applyAlignment="1" applyProtection="1">
      <alignment horizontal="center"/>
    </xf>
    <xf numFmtId="0" fontId="0" fillId="10" borderId="1" xfId="0" applyFill="1" applyBorder="1" applyAlignment="1" applyProtection="1">
      <alignment horizontal="center"/>
    </xf>
    <xf numFmtId="0" fontId="0" fillId="7" borderId="1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12" borderId="4" xfId="0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</xf>
    <xf numFmtId="3" fontId="0" fillId="2" borderId="1" xfId="0" applyNumberFormat="1" applyFill="1" applyBorder="1" applyProtection="1"/>
    <xf numFmtId="0" fontId="0" fillId="12" borderId="1" xfId="0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1" xfId="0" applyFill="1" applyBorder="1" applyProtection="1"/>
    <xf numFmtId="0" fontId="3" fillId="11" borderId="1" xfId="0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3" fillId="12" borderId="1" xfId="0" applyFont="1" applyFill="1" applyBorder="1" applyAlignment="1" applyProtection="1">
      <alignment horizontal="center"/>
    </xf>
    <xf numFmtId="0" fontId="3" fillId="12" borderId="2" xfId="0" applyFont="1" applyFill="1" applyBorder="1" applyProtection="1"/>
    <xf numFmtId="0" fontId="3" fillId="12" borderId="6" xfId="0" applyFont="1" applyFill="1" applyBorder="1" applyProtection="1"/>
    <xf numFmtId="0" fontId="1" fillId="5" borderId="0" xfId="0" applyFont="1" applyFill="1" applyBorder="1" applyAlignment="1" applyProtection="1">
      <alignment horizontal="left"/>
    </xf>
    <xf numFmtId="0" fontId="0" fillId="11" borderId="3" xfId="0" applyFill="1" applyBorder="1" applyAlignment="1" applyProtection="1">
      <alignment horizontal="right" textRotation="45"/>
    </xf>
    <xf numFmtId="0" fontId="0" fillId="5" borderId="3" xfId="0" applyFill="1" applyBorder="1" applyAlignment="1" applyProtection="1">
      <alignment horizontal="left" textRotation="45"/>
    </xf>
    <xf numFmtId="0" fontId="5" fillId="4" borderId="0" xfId="0" applyFont="1" applyFill="1"/>
    <xf numFmtId="0" fontId="2" fillId="4" borderId="0" xfId="0" applyFont="1" applyFill="1"/>
    <xf numFmtId="164" fontId="0" fillId="4" borderId="2" xfId="0" applyNumberFormat="1" applyFill="1" applyBorder="1" applyProtection="1">
      <protection locked="0"/>
    </xf>
    <xf numFmtId="0" fontId="0" fillId="5" borderId="0" xfId="0" applyFill="1"/>
    <xf numFmtId="0" fontId="0" fillId="5" borderId="11" xfId="0" applyFill="1" applyBorder="1" applyAlignment="1">
      <alignment horizontal="left"/>
    </xf>
    <xf numFmtId="0" fontId="0" fillId="5" borderId="12" xfId="0" applyFill="1" applyBorder="1"/>
    <xf numFmtId="0" fontId="0" fillId="5" borderId="13" xfId="0" applyFill="1" applyBorder="1" applyAlignment="1">
      <alignment horizontal="left"/>
    </xf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5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5" borderId="17" xfId="0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1" fontId="0" fillId="13" borderId="0" xfId="0" applyNumberFormat="1" applyFill="1" applyAlignment="1" applyProtection="1">
      <alignment horizontal="center"/>
      <protection locked="0"/>
    </xf>
    <xf numFmtId="0" fontId="0" fillId="4" borderId="5" xfId="0" applyFill="1" applyBorder="1" applyProtection="1"/>
    <xf numFmtId="0" fontId="0" fillId="4" borderId="2" xfId="0" applyNumberFormat="1" applyFill="1" applyBorder="1" applyAlignment="1" applyProtection="1">
      <alignment vertical="center"/>
      <protection locked="0"/>
    </xf>
    <xf numFmtId="0" fontId="0" fillId="4" borderId="1" xfId="0" applyNumberFormat="1" applyFill="1" applyBorder="1" applyAlignment="1" applyProtection="1">
      <alignment vertical="center"/>
      <protection locked="0"/>
    </xf>
    <xf numFmtId="0" fontId="0" fillId="5" borderId="0" xfId="0" applyFill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" fontId="0" fillId="5" borderId="3" xfId="0" applyNumberFormat="1" applyFill="1" applyBorder="1" applyAlignment="1">
      <alignment horizontal="center"/>
    </xf>
  </cellXfs>
  <cellStyles count="1">
    <cellStyle name="Standaard" xfId="0" builtinId="0"/>
  </cellStyles>
  <dxfs count="414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192881</xdr:rowOff>
    </xdr:from>
    <xdr:to>
      <xdr:col>41</xdr:col>
      <xdr:colOff>247650</xdr:colOff>
      <xdr:row>1</xdr:row>
      <xdr:rowOff>409575</xdr:rowOff>
    </xdr:to>
    <xdr:sp macro="" textlink="">
      <xdr:nvSpPr>
        <xdr:cNvPr id="4" name="Gelijkbenige driehoek 3">
          <a:extLst>
            <a:ext uri="{FF2B5EF4-FFF2-40B4-BE49-F238E27FC236}">
              <a16:creationId xmlns:a16="http://schemas.microsoft.com/office/drawing/2014/main" id="{B1660279-CF96-443E-8204-B06117F751AA}"/>
            </a:ext>
          </a:extLst>
        </xdr:cNvPr>
        <xdr:cNvSpPr/>
      </xdr:nvSpPr>
      <xdr:spPr>
        <a:xfrm flipV="1">
          <a:off x="4400550" y="192881"/>
          <a:ext cx="914400" cy="48339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154781</xdr:rowOff>
    </xdr:from>
    <xdr:to>
      <xdr:col>41</xdr:col>
      <xdr:colOff>308907</xdr:colOff>
      <xdr:row>1</xdr:row>
      <xdr:rowOff>381000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0C7BC22D-6E93-4B51-9436-9755F2CA738E}"/>
            </a:ext>
          </a:extLst>
        </xdr:cNvPr>
        <xdr:cNvSpPr/>
      </xdr:nvSpPr>
      <xdr:spPr>
        <a:xfrm flipV="1">
          <a:off x="4257675" y="154781"/>
          <a:ext cx="1109007" cy="492919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0</xdr:row>
      <xdr:rowOff>154781</xdr:rowOff>
    </xdr:from>
    <xdr:to>
      <xdr:col>41</xdr:col>
      <xdr:colOff>308907</xdr:colOff>
      <xdr:row>1</xdr:row>
      <xdr:rowOff>342900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38A0B3A6-EC52-4C86-9A34-A846CF5DE9FE}"/>
            </a:ext>
          </a:extLst>
        </xdr:cNvPr>
        <xdr:cNvSpPr/>
      </xdr:nvSpPr>
      <xdr:spPr>
        <a:xfrm flipV="1">
          <a:off x="4276725" y="154781"/>
          <a:ext cx="1089957" cy="454819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1095375</xdr:colOff>
      <xdr:row>0</xdr:row>
      <xdr:rowOff>107156</xdr:rowOff>
    </xdr:from>
    <xdr:to>
      <xdr:col>41</xdr:col>
      <xdr:colOff>327957</xdr:colOff>
      <xdr:row>1</xdr:row>
      <xdr:rowOff>333375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9FD72196-E5FE-4E68-AAF0-DEB653B90C98}"/>
            </a:ext>
          </a:extLst>
        </xdr:cNvPr>
        <xdr:cNvSpPr/>
      </xdr:nvSpPr>
      <xdr:spPr>
        <a:xfrm flipV="1">
          <a:off x="3933825" y="107156"/>
          <a:ext cx="1451907" cy="492919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0</xdr:row>
      <xdr:rowOff>154781</xdr:rowOff>
    </xdr:from>
    <xdr:to>
      <xdr:col>41</xdr:col>
      <xdr:colOff>308907</xdr:colOff>
      <xdr:row>1</xdr:row>
      <xdr:rowOff>409575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CB5A25D8-4F29-4165-9FF3-A0E3C0B5E01A}"/>
            </a:ext>
          </a:extLst>
        </xdr:cNvPr>
        <xdr:cNvSpPr/>
      </xdr:nvSpPr>
      <xdr:spPr>
        <a:xfrm flipV="1">
          <a:off x="4248150" y="154781"/>
          <a:ext cx="1118532" cy="52149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190500</xdr:rowOff>
    </xdr:from>
    <xdr:to>
      <xdr:col>41</xdr:col>
      <xdr:colOff>146982</xdr:colOff>
      <xdr:row>1</xdr:row>
      <xdr:rowOff>397669</xdr:rowOff>
    </xdr:to>
    <xdr:sp macro="" textlink="">
      <xdr:nvSpPr>
        <xdr:cNvPr id="3" name="Gelijkbenige driehoek 2">
          <a:extLst>
            <a:ext uri="{FF2B5EF4-FFF2-40B4-BE49-F238E27FC236}">
              <a16:creationId xmlns:a16="http://schemas.microsoft.com/office/drawing/2014/main" id="{D518B490-A9A3-4FB9-8DA4-33967E28FE73}"/>
            </a:ext>
          </a:extLst>
        </xdr:cNvPr>
        <xdr:cNvSpPr/>
      </xdr:nvSpPr>
      <xdr:spPr>
        <a:xfrm flipV="1">
          <a:off x="4257675" y="190500"/>
          <a:ext cx="947082" cy="473869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0</xdr:row>
      <xdr:rowOff>154781</xdr:rowOff>
    </xdr:from>
    <xdr:to>
      <xdr:col>41</xdr:col>
      <xdr:colOff>308907</xdr:colOff>
      <xdr:row>1</xdr:row>
      <xdr:rowOff>361950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F5695FDF-1CAD-49A7-BED3-8EB1DE12BAB2}"/>
            </a:ext>
          </a:extLst>
        </xdr:cNvPr>
        <xdr:cNvSpPr/>
      </xdr:nvSpPr>
      <xdr:spPr>
        <a:xfrm flipV="1">
          <a:off x="4419600" y="154781"/>
          <a:ext cx="947082" cy="473869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1162050</xdr:colOff>
      <xdr:row>0</xdr:row>
      <xdr:rowOff>154781</xdr:rowOff>
    </xdr:from>
    <xdr:to>
      <xdr:col>41</xdr:col>
      <xdr:colOff>308907</xdr:colOff>
      <xdr:row>1</xdr:row>
      <xdr:rowOff>409575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9C3D8191-EE4E-4954-8007-882519847701}"/>
            </a:ext>
          </a:extLst>
        </xdr:cNvPr>
        <xdr:cNvSpPr/>
      </xdr:nvSpPr>
      <xdr:spPr>
        <a:xfrm flipV="1">
          <a:off x="4000500" y="154781"/>
          <a:ext cx="1366182" cy="52149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1162050</xdr:colOff>
      <xdr:row>0</xdr:row>
      <xdr:rowOff>154781</xdr:rowOff>
    </xdr:from>
    <xdr:to>
      <xdr:col>41</xdr:col>
      <xdr:colOff>308907</xdr:colOff>
      <xdr:row>1</xdr:row>
      <xdr:rowOff>428625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BE20FCF3-D7E0-4E90-84A7-A8F1566559F2}"/>
            </a:ext>
          </a:extLst>
        </xdr:cNvPr>
        <xdr:cNvSpPr/>
      </xdr:nvSpPr>
      <xdr:spPr>
        <a:xfrm flipV="1">
          <a:off x="4000500" y="154781"/>
          <a:ext cx="1366182" cy="54054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1143000</xdr:colOff>
      <xdr:row>0</xdr:row>
      <xdr:rowOff>154781</xdr:rowOff>
    </xdr:from>
    <xdr:to>
      <xdr:col>41</xdr:col>
      <xdr:colOff>308907</xdr:colOff>
      <xdr:row>1</xdr:row>
      <xdr:rowOff>400050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D7573F8B-11C3-4BA6-A8EC-85B2E85B6FA2}"/>
            </a:ext>
          </a:extLst>
        </xdr:cNvPr>
        <xdr:cNvSpPr/>
      </xdr:nvSpPr>
      <xdr:spPr>
        <a:xfrm flipV="1">
          <a:off x="3981450" y="154781"/>
          <a:ext cx="1385232" cy="511969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1181100</xdr:colOff>
      <xdr:row>0</xdr:row>
      <xdr:rowOff>154781</xdr:rowOff>
    </xdr:from>
    <xdr:to>
      <xdr:col>41</xdr:col>
      <xdr:colOff>308907</xdr:colOff>
      <xdr:row>1</xdr:row>
      <xdr:rowOff>428625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C70094C9-68D7-40D2-8AEF-4E3711751A44}"/>
            </a:ext>
          </a:extLst>
        </xdr:cNvPr>
        <xdr:cNvSpPr/>
      </xdr:nvSpPr>
      <xdr:spPr>
        <a:xfrm flipV="1">
          <a:off x="4019550" y="154781"/>
          <a:ext cx="1347132" cy="54054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0</xdr:row>
      <xdr:rowOff>154781</xdr:rowOff>
    </xdr:from>
    <xdr:to>
      <xdr:col>41</xdr:col>
      <xdr:colOff>308907</xdr:colOff>
      <xdr:row>1</xdr:row>
      <xdr:rowOff>333375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B5592A4C-8BA5-4960-A033-98A5AFD6B26D}"/>
            </a:ext>
          </a:extLst>
        </xdr:cNvPr>
        <xdr:cNvSpPr/>
      </xdr:nvSpPr>
      <xdr:spPr>
        <a:xfrm flipV="1">
          <a:off x="4105275" y="154781"/>
          <a:ext cx="1261407" cy="44529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154781</xdr:rowOff>
    </xdr:from>
    <xdr:to>
      <xdr:col>41</xdr:col>
      <xdr:colOff>308907</xdr:colOff>
      <xdr:row>1</xdr:row>
      <xdr:rowOff>409575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83763406-BE39-44BD-AB27-97BF0E5E9994}"/>
            </a:ext>
          </a:extLst>
        </xdr:cNvPr>
        <xdr:cNvSpPr/>
      </xdr:nvSpPr>
      <xdr:spPr>
        <a:xfrm flipV="1">
          <a:off x="4191000" y="154781"/>
          <a:ext cx="1175682" cy="52149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0</xdr:row>
      <xdr:rowOff>154781</xdr:rowOff>
    </xdr:from>
    <xdr:to>
      <xdr:col>41</xdr:col>
      <xdr:colOff>308907</xdr:colOff>
      <xdr:row>1</xdr:row>
      <xdr:rowOff>238125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62C7D23B-E9B3-4FD1-9696-4DA5089ACA1B}"/>
            </a:ext>
          </a:extLst>
        </xdr:cNvPr>
        <xdr:cNvSpPr/>
      </xdr:nvSpPr>
      <xdr:spPr>
        <a:xfrm flipV="1">
          <a:off x="4238625" y="154781"/>
          <a:ext cx="1128057" cy="35004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0</xdr:row>
      <xdr:rowOff>154781</xdr:rowOff>
    </xdr:from>
    <xdr:to>
      <xdr:col>41</xdr:col>
      <xdr:colOff>308907</xdr:colOff>
      <xdr:row>1</xdr:row>
      <xdr:rowOff>314325</xdr:rowOff>
    </xdr:to>
    <xdr:sp macro="" textlink="">
      <xdr:nvSpPr>
        <xdr:cNvPr id="2" name="Gelijkbenige driehoek 1">
          <a:extLst>
            <a:ext uri="{FF2B5EF4-FFF2-40B4-BE49-F238E27FC236}">
              <a16:creationId xmlns:a16="http://schemas.microsoft.com/office/drawing/2014/main" id="{B9EFF81E-6E8E-4AB0-B6F4-51FA42ED5C24}"/>
            </a:ext>
          </a:extLst>
        </xdr:cNvPr>
        <xdr:cNvSpPr/>
      </xdr:nvSpPr>
      <xdr:spPr>
        <a:xfrm flipV="1">
          <a:off x="4105275" y="154781"/>
          <a:ext cx="1261407" cy="426244"/>
        </a:xfrm>
        <a:prstGeom prst="triangle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C4019-9BB6-47B1-9E5F-75B7478C5E66}">
  <sheetPr>
    <tabColor rgb="FF00B050"/>
  </sheetPr>
  <dimension ref="A1:E19"/>
  <sheetViews>
    <sheetView workbookViewId="0">
      <selection activeCell="B6" sqref="B6"/>
    </sheetView>
  </sheetViews>
  <sheetFormatPr defaultRowHeight="15" x14ac:dyDescent="0.25"/>
  <cols>
    <col min="1" max="1" width="33.85546875" style="15" bestFit="1" customWidth="1"/>
    <col min="2" max="16384" width="9.140625" style="15"/>
  </cols>
  <sheetData>
    <row r="1" spans="1:5" ht="21" x14ac:dyDescent="0.35">
      <c r="A1" s="79" t="s">
        <v>158</v>
      </c>
    </row>
    <row r="3" spans="1:5" ht="15.75" x14ac:dyDescent="0.25">
      <c r="A3" s="78" t="s">
        <v>139</v>
      </c>
    </row>
    <row r="5" spans="1:5" x14ac:dyDescent="0.25">
      <c r="A5" s="15" t="s">
        <v>140</v>
      </c>
    </row>
    <row r="6" spans="1:5" x14ac:dyDescent="0.25">
      <c r="A6" s="15" t="s">
        <v>141</v>
      </c>
      <c r="B6" s="95"/>
    </row>
    <row r="8" spans="1:5" x14ac:dyDescent="0.25">
      <c r="A8" s="15" t="s">
        <v>142</v>
      </c>
    </row>
    <row r="9" spans="1:5" x14ac:dyDescent="0.25">
      <c r="B9" s="15" t="s">
        <v>3</v>
      </c>
      <c r="C9" s="15" t="s">
        <v>4</v>
      </c>
      <c r="D9" s="15" t="s">
        <v>5</v>
      </c>
      <c r="E9" s="15" t="s">
        <v>6</v>
      </c>
    </row>
    <row r="10" spans="1:5" x14ac:dyDescent="0.25">
      <c r="A10" s="16" t="s">
        <v>143</v>
      </c>
      <c r="B10" s="17">
        <v>10</v>
      </c>
      <c r="C10" s="17"/>
      <c r="D10" s="17"/>
      <c r="E10" s="17"/>
    </row>
    <row r="11" spans="1:5" x14ac:dyDescent="0.25">
      <c r="A11" s="16" t="s">
        <v>144</v>
      </c>
      <c r="B11" s="17">
        <v>34</v>
      </c>
      <c r="C11" s="17"/>
      <c r="D11" s="17"/>
      <c r="E11" s="17"/>
    </row>
    <row r="12" spans="1:5" x14ac:dyDescent="0.25">
      <c r="A12" s="16" t="s">
        <v>72</v>
      </c>
      <c r="B12" s="95"/>
      <c r="C12" s="95"/>
      <c r="D12" s="95"/>
      <c r="E12" s="95"/>
    </row>
    <row r="13" spans="1:5" x14ac:dyDescent="0.25">
      <c r="A13" s="16" t="s">
        <v>71</v>
      </c>
      <c r="B13" s="95"/>
      <c r="C13" s="95"/>
      <c r="D13" s="95"/>
      <c r="E13" s="95"/>
    </row>
    <row r="14" spans="1:5" x14ac:dyDescent="0.25">
      <c r="A14" s="16" t="s">
        <v>73</v>
      </c>
      <c r="B14" s="95"/>
      <c r="C14" s="95"/>
      <c r="D14" s="95"/>
      <c r="E14" s="95"/>
    </row>
    <row r="15" spans="1:5" x14ac:dyDescent="0.25">
      <c r="A15" s="16" t="s">
        <v>74</v>
      </c>
      <c r="B15" s="95"/>
      <c r="C15" s="95"/>
      <c r="D15" s="95"/>
      <c r="E15" s="95"/>
    </row>
    <row r="16" spans="1:5" x14ac:dyDescent="0.25">
      <c r="A16" s="16" t="s">
        <v>75</v>
      </c>
      <c r="B16" s="95"/>
      <c r="C16" s="95"/>
      <c r="D16" s="95"/>
      <c r="E16" s="95"/>
    </row>
    <row r="17" spans="1:5" x14ac:dyDescent="0.25">
      <c r="A17" s="16" t="s">
        <v>76</v>
      </c>
      <c r="B17" s="95"/>
      <c r="C17" s="95"/>
      <c r="D17" s="95"/>
      <c r="E17" s="95"/>
    </row>
    <row r="18" spans="1:5" x14ac:dyDescent="0.25">
      <c r="A18" s="16" t="s">
        <v>77</v>
      </c>
      <c r="B18" s="95"/>
      <c r="C18" s="95"/>
      <c r="D18" s="95"/>
      <c r="E18" s="95"/>
    </row>
    <row r="19" spans="1:5" x14ac:dyDescent="0.25">
      <c r="A19" s="16" t="s">
        <v>78</v>
      </c>
      <c r="B19" s="95"/>
      <c r="C19" s="95"/>
      <c r="D19" s="95"/>
      <c r="E19" s="95"/>
    </row>
  </sheetData>
  <sheetProtection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BDBBB-CEBE-4A87-8681-809BF9B55FFA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166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6'!AP45</f>
        <v>108</v>
      </c>
      <c r="AQ4" s="41">
        <f>'DAG 6'!AQ45</f>
        <v>72</v>
      </c>
      <c r="AR4" s="48">
        <f>'DAG 6'!AR45</f>
        <v>0</v>
      </c>
      <c r="AS4" s="42">
        <f>'DAG 6'!AS45</f>
        <v>20</v>
      </c>
      <c r="AT4" s="43">
        <f>'DAG 6'!AT45</f>
        <v>14</v>
      </c>
      <c r="AU4" s="44">
        <f>'DAG 6'!AU45</f>
        <v>0</v>
      </c>
      <c r="AV4" s="45">
        <f>'DAG 6'!AV45</f>
        <v>0</v>
      </c>
      <c r="AW4" s="49">
        <f>'DAG 6'!AW45</f>
        <v>128</v>
      </c>
      <c r="AX4" s="50">
        <f>'DAG 6'!AX45</f>
        <v>105</v>
      </c>
      <c r="AY4" s="51">
        <f>'DAG 6'!AY45</f>
        <v>23</v>
      </c>
      <c r="AZ4" s="52">
        <f>'DAG 6'!AZ45</f>
        <v>15</v>
      </c>
      <c r="BA4" s="53">
        <f>'DAG 6'!BA45</f>
        <v>0</v>
      </c>
      <c r="BB4" s="53">
        <f>'DAG 6'!BB45</f>
        <v>0</v>
      </c>
      <c r="BC4" s="53">
        <f>'DAG 6'!BC45</f>
        <v>0</v>
      </c>
      <c r="BD4" s="53">
        <f>'DAG 6'!BD45</f>
        <v>0</v>
      </c>
      <c r="BE4" s="53">
        <f>'DAG 6'!BE45</f>
        <v>0</v>
      </c>
      <c r="BF4" s="53">
        <f>'DAG 6'!BF45</f>
        <v>3</v>
      </c>
      <c r="BG4" s="53">
        <f>'DAG 6'!BG45</f>
        <v>0</v>
      </c>
      <c r="BH4" s="53">
        <f>'DAG 6'!BH45</f>
        <v>0</v>
      </c>
      <c r="BI4" s="53">
        <f>'DAG 6'!BI45</f>
        <v>1</v>
      </c>
      <c r="BJ4" s="53">
        <f>'DAG 6'!BJ45</f>
        <v>1</v>
      </c>
      <c r="BK4" s="53">
        <f>'DAG 6'!BK45</f>
        <v>0</v>
      </c>
      <c r="BL4" s="53">
        <f>'DAG 6'!BL45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95" priority="10" operator="greaterThan">
      <formula>0</formula>
    </cfRule>
  </conditionalFormatting>
  <conditionalFormatting sqref="AP4:BL45">
    <cfRule type="cellIs" dxfId="94" priority="9" operator="lessThan">
      <formula>0</formula>
    </cfRule>
  </conditionalFormatting>
  <conditionalFormatting sqref="G4:G44">
    <cfRule type="containsText" dxfId="93" priority="8" operator="containsText" text="V">
      <formula>NOT(ISERROR(SEARCH("V",G4)))</formula>
    </cfRule>
  </conditionalFormatting>
  <conditionalFormatting sqref="AY4:AY45">
    <cfRule type="cellIs" dxfId="92" priority="7" operator="lessThan">
      <formula>10</formula>
    </cfRule>
  </conditionalFormatting>
  <conditionalFormatting sqref="C5:C44">
    <cfRule type="containsText" dxfId="91" priority="1" operator="containsText" text="Ontwikkel">
      <formula>NOT(ISERROR(SEARCH("Ontwikkel",C5)))</formula>
    </cfRule>
    <cfRule type="containsText" dxfId="90" priority="2" operator="containsText" text="Koop">
      <formula>NOT(ISERROR(SEARCH("Koop",C5)))</formula>
    </cfRule>
    <cfRule type="containsText" dxfId="89" priority="3" operator="containsText" text="Produceer">
      <formula>NOT(ISERROR(SEARCH("Produceer",C5)))</formula>
    </cfRule>
    <cfRule type="containsText" dxfId="88" priority="4" operator="containsText" text="Verzamel">
      <formula>NOT(ISERROR(SEARCH("Verzamel",C5)))</formula>
    </cfRule>
    <cfRule type="containsText" dxfId="87" priority="5" operator="containsText" text="Sloop">
      <formula>NOT(ISERROR(SEARCH("Sloop",C5)))</formula>
    </cfRule>
    <cfRule type="containsText" dxfId="8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C02CF381-0D41-40CA-A712-90397A45FBBA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F8FDDE6-1386-45BD-8865-79D1AF16E3A8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4DE935A6-140B-4BE1-B9F2-7F96C39305C7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73453974-4312-4E06-8AF8-F448950C2B20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D5939EB7-934A-4840-88EF-380BE81A13C2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3E8584A7-848C-4A17-94AA-D9B772D2467D}">
          <x14:formula1>
            <xm:f>Bronnen!$A$1:$A$24</xm:f>
          </x14:formula1>
          <xm:sqref>A5:A44</xm:sqref>
        </x14:dataValidation>
        <x14:dataValidation type="list" allowBlank="1" showInputMessage="1" showErrorMessage="1" xr:uid="{55526D30-82D2-4933-9F1F-86C30EAADC26}">
          <x14:formula1>
            <xm:f>Bronnen!$I$2</xm:f>
          </x14:formula1>
          <xm:sqref>F5:F44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DB1B1-65A3-4373-BBF0-742D7065823B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167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7'!AP45</f>
        <v>108</v>
      </c>
      <c r="AQ4" s="41">
        <f>'DAG 7'!AQ45</f>
        <v>72</v>
      </c>
      <c r="AR4" s="48">
        <f>'DAG 7'!AR45</f>
        <v>0</v>
      </c>
      <c r="AS4" s="42">
        <f>'DAG 7'!AS45</f>
        <v>20</v>
      </c>
      <c r="AT4" s="43">
        <f>'DAG 7'!AT45</f>
        <v>14</v>
      </c>
      <c r="AU4" s="44">
        <f>'DAG 7'!AU45</f>
        <v>0</v>
      </c>
      <c r="AV4" s="45">
        <f>'DAG 7'!AV45</f>
        <v>0</v>
      </c>
      <c r="AW4" s="49">
        <f>'DAG 7'!AW45</f>
        <v>128</v>
      </c>
      <c r="AX4" s="50">
        <f>'DAG 7'!AX45</f>
        <v>105</v>
      </c>
      <c r="AY4" s="51">
        <f>'DAG 7'!AY45</f>
        <v>23</v>
      </c>
      <c r="AZ4" s="52">
        <f>'DAG 7'!AZ45</f>
        <v>15</v>
      </c>
      <c r="BA4" s="53">
        <f>'DAG 7'!BA45</f>
        <v>0</v>
      </c>
      <c r="BB4" s="53">
        <f>'DAG 7'!BB45</f>
        <v>0</v>
      </c>
      <c r="BC4" s="53">
        <f>'DAG 7'!BC45</f>
        <v>0</v>
      </c>
      <c r="BD4" s="53">
        <f>'DAG 7'!BD45</f>
        <v>0</v>
      </c>
      <c r="BE4" s="53">
        <f>'DAG 7'!BE45</f>
        <v>0</v>
      </c>
      <c r="BF4" s="53">
        <f>'DAG 7'!BF45</f>
        <v>3</v>
      </c>
      <c r="BG4" s="53">
        <f>'DAG 7'!BG45</f>
        <v>0</v>
      </c>
      <c r="BH4" s="53">
        <f>'DAG 7'!BH45</f>
        <v>0</v>
      </c>
      <c r="BI4" s="53">
        <f>'DAG 7'!BI45</f>
        <v>1</v>
      </c>
      <c r="BJ4" s="53">
        <f>'DAG 7'!BJ45</f>
        <v>1</v>
      </c>
      <c r="BK4" s="53">
        <f>'DAG 7'!BK45</f>
        <v>0</v>
      </c>
      <c r="BL4" s="53">
        <f>'DAG 7'!BL45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85" priority="10" operator="greaterThan">
      <formula>0</formula>
    </cfRule>
  </conditionalFormatting>
  <conditionalFormatting sqref="AP4:BL45">
    <cfRule type="cellIs" dxfId="84" priority="9" operator="lessThan">
      <formula>0</formula>
    </cfRule>
  </conditionalFormatting>
  <conditionalFormatting sqref="G4:G44">
    <cfRule type="containsText" dxfId="83" priority="8" operator="containsText" text="V">
      <formula>NOT(ISERROR(SEARCH("V",G4)))</formula>
    </cfRule>
  </conditionalFormatting>
  <conditionalFormatting sqref="AY4:AY45">
    <cfRule type="cellIs" dxfId="82" priority="7" operator="lessThan">
      <formula>10</formula>
    </cfRule>
  </conditionalFormatting>
  <conditionalFormatting sqref="C5:C44">
    <cfRule type="containsText" dxfId="81" priority="1" operator="containsText" text="Ontwikkel">
      <formula>NOT(ISERROR(SEARCH("Ontwikkel",C5)))</formula>
    </cfRule>
    <cfRule type="containsText" dxfId="80" priority="2" operator="containsText" text="Koop">
      <formula>NOT(ISERROR(SEARCH("Koop",C5)))</formula>
    </cfRule>
    <cfRule type="containsText" dxfId="79" priority="3" operator="containsText" text="Produceer">
      <formula>NOT(ISERROR(SEARCH("Produceer",C5)))</formula>
    </cfRule>
    <cfRule type="containsText" dxfId="78" priority="4" operator="containsText" text="Verzamel">
      <formula>NOT(ISERROR(SEARCH("Verzamel",C5)))</formula>
    </cfRule>
    <cfRule type="containsText" dxfId="77" priority="5" operator="containsText" text="Sloop">
      <formula>NOT(ISERROR(SEARCH("Sloop",C5)))</formula>
    </cfRule>
    <cfRule type="containsText" dxfId="7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94336712-1186-4F5A-B205-F85B8F3A760C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089317BD-DE3C-476D-B7A0-B928B0F2AA25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F1A73F20-F9F9-4A86-AAEE-EA36F706417A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05516BF6-81E7-4161-A50E-77458E29BA8A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7FCE1691-D08E-46CD-B3C7-3CBF38BFC796}">
          <x14:formula1>
            <xm:f>Bronnen!$D$1:$D$18</xm:f>
          </x14:formula1>
          <xm:sqref>E5:E44</xm:sqref>
        </x14:dataValidation>
        <x14:dataValidation type="list" allowBlank="1" showInputMessage="1" showErrorMessage="1" xr:uid="{9566FEAC-1018-46E5-B547-A4728E460FD7}">
          <x14:formula1>
            <xm:f>Bronnen!$I$1</xm:f>
          </x14:formula1>
          <xm:sqref>G4:G44</xm:sqref>
        </x14:dataValidation>
        <x14:dataValidation type="list" allowBlank="1" showInputMessage="1" showErrorMessage="1" xr:uid="{FA40EF13-D914-434C-9287-536E4BC269CB}">
          <x14:formula1>
            <xm:f>Bronnen!$I$2</xm:f>
          </x14:formula1>
          <xm:sqref>F5:F44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BB17E-2B11-4A45-A1AB-48E8F7F18DB7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168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8'!AP45</f>
        <v>108</v>
      </c>
      <c r="AQ4" s="41">
        <f>'DAG 8'!AQ45</f>
        <v>72</v>
      </c>
      <c r="AR4" s="48">
        <f>'DAG 8'!AR45</f>
        <v>0</v>
      </c>
      <c r="AS4" s="42">
        <f>'DAG 8'!AS45</f>
        <v>20</v>
      </c>
      <c r="AT4" s="43">
        <f>'DAG 8'!AT45</f>
        <v>14</v>
      </c>
      <c r="AU4" s="44">
        <f>'DAG 8'!AU45</f>
        <v>0</v>
      </c>
      <c r="AV4" s="45">
        <f>'DAG 8'!AV45</f>
        <v>0</v>
      </c>
      <c r="AW4" s="49">
        <f>'DAG 8'!AW45</f>
        <v>128</v>
      </c>
      <c r="AX4" s="50">
        <f>'DAG 8'!AX45</f>
        <v>105</v>
      </c>
      <c r="AY4" s="51">
        <f>'DAG 8'!AY45</f>
        <v>23</v>
      </c>
      <c r="AZ4" s="52">
        <f>'DAG 8'!AZ45</f>
        <v>15</v>
      </c>
      <c r="BA4" s="53">
        <f>'DAG 8'!BA45</f>
        <v>0</v>
      </c>
      <c r="BB4" s="53">
        <f>'DAG 8'!BB45</f>
        <v>0</v>
      </c>
      <c r="BC4" s="53">
        <f>'DAG 8'!BC45</f>
        <v>0</v>
      </c>
      <c r="BD4" s="53">
        <f>'DAG 8'!BD45</f>
        <v>0</v>
      </c>
      <c r="BE4" s="53">
        <f>'DAG 8'!BE45</f>
        <v>0</v>
      </c>
      <c r="BF4" s="53">
        <f>'DAG 8'!BF45</f>
        <v>3</v>
      </c>
      <c r="BG4" s="53">
        <f>'DAG 8'!BG45</f>
        <v>0</v>
      </c>
      <c r="BH4" s="53">
        <f>'DAG 8'!BH45</f>
        <v>0</v>
      </c>
      <c r="BI4" s="53">
        <f>'DAG 8'!BI45</f>
        <v>1</v>
      </c>
      <c r="BJ4" s="53">
        <f>'DAG 8'!BJ45</f>
        <v>1</v>
      </c>
      <c r="BK4" s="53">
        <f>'DAG 8'!BK45</f>
        <v>0</v>
      </c>
      <c r="BL4" s="53">
        <f>'DAG 8'!BL45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75" priority="10" operator="greaterThan">
      <formula>0</formula>
    </cfRule>
  </conditionalFormatting>
  <conditionalFormatting sqref="AP4:BL45">
    <cfRule type="cellIs" dxfId="74" priority="9" operator="lessThan">
      <formula>0</formula>
    </cfRule>
  </conditionalFormatting>
  <conditionalFormatting sqref="G4:G44">
    <cfRule type="containsText" dxfId="73" priority="8" operator="containsText" text="V">
      <formula>NOT(ISERROR(SEARCH("V",G4)))</formula>
    </cfRule>
  </conditionalFormatting>
  <conditionalFormatting sqref="AY4:AY45">
    <cfRule type="cellIs" dxfId="72" priority="7" operator="lessThan">
      <formula>10</formula>
    </cfRule>
  </conditionalFormatting>
  <conditionalFormatting sqref="C5:C44">
    <cfRule type="containsText" dxfId="71" priority="1" operator="containsText" text="Ontwikkel">
      <formula>NOT(ISERROR(SEARCH("Ontwikkel",C5)))</formula>
    </cfRule>
    <cfRule type="containsText" dxfId="70" priority="2" operator="containsText" text="Koop">
      <formula>NOT(ISERROR(SEARCH("Koop",C5)))</formula>
    </cfRule>
    <cfRule type="containsText" dxfId="69" priority="3" operator="containsText" text="Produceer">
      <formula>NOT(ISERROR(SEARCH("Produceer",C5)))</formula>
    </cfRule>
    <cfRule type="containsText" dxfId="68" priority="4" operator="containsText" text="Verzamel">
      <formula>NOT(ISERROR(SEARCH("Verzamel",C5)))</formula>
    </cfRule>
    <cfRule type="containsText" dxfId="67" priority="5" operator="containsText" text="Sloop">
      <formula>NOT(ISERROR(SEARCH("Sloop",C5)))</formula>
    </cfRule>
    <cfRule type="containsText" dxfId="6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4928DDD6-97F9-4756-94DB-59F3154CA8F7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2F788CCC-BFAD-4AA6-B962-4F398DA9ABCA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FFECCFEC-66F4-473A-B082-3583E135BA92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F0708536-BB97-42BE-B5DF-CFC25E4CF88E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A79CC52A-2214-4129-B70A-FFE5CA49BB70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59126C6E-1FAC-43E2-8171-9F2ACB25C5A3}">
          <x14:formula1>
            <xm:f>Bronnen!$A$1:$A$24</xm:f>
          </x14:formula1>
          <xm:sqref>A5:A44</xm:sqref>
        </x14:dataValidation>
        <x14:dataValidation type="list" allowBlank="1" showInputMessage="1" showErrorMessage="1" xr:uid="{54043770-A50B-40CF-B29F-DEFE76663E2F}">
          <x14:formula1>
            <xm:f>Bronnen!$I$2</xm:f>
          </x14:formula1>
          <xm:sqref>F5:F44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B646-56EA-481F-888F-39C0A5338EAC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169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9'!AP45</f>
        <v>108</v>
      </c>
      <c r="AQ4" s="41">
        <f>'DAG 9'!AQ45</f>
        <v>72</v>
      </c>
      <c r="AR4" s="48">
        <f>'DAG 9'!AR45</f>
        <v>0</v>
      </c>
      <c r="AS4" s="42">
        <f>'DAG 9'!AS45</f>
        <v>20</v>
      </c>
      <c r="AT4" s="43">
        <f>'DAG 9'!AT45</f>
        <v>14</v>
      </c>
      <c r="AU4" s="44">
        <f>'DAG 9'!AU45</f>
        <v>0</v>
      </c>
      <c r="AV4" s="45">
        <f>'DAG 9'!AV45</f>
        <v>0</v>
      </c>
      <c r="AW4" s="49">
        <f>'DAG 9'!AW45</f>
        <v>128</v>
      </c>
      <c r="AX4" s="50">
        <f>'DAG 9'!AX45</f>
        <v>105</v>
      </c>
      <c r="AY4" s="51">
        <f>'DAG 9'!AY45</f>
        <v>23</v>
      </c>
      <c r="AZ4" s="52">
        <f>'DAG 9'!AZ45</f>
        <v>15</v>
      </c>
      <c r="BA4" s="53">
        <f>'DAG 9'!BA45</f>
        <v>0</v>
      </c>
      <c r="BB4" s="53">
        <f>'DAG 9'!BB45</f>
        <v>0</v>
      </c>
      <c r="BC4" s="53">
        <f>'DAG 9'!BC45</f>
        <v>0</v>
      </c>
      <c r="BD4" s="53">
        <f>'DAG 9'!BD45</f>
        <v>0</v>
      </c>
      <c r="BE4" s="53">
        <f>'DAG 9'!BE45</f>
        <v>0</v>
      </c>
      <c r="BF4" s="53">
        <f>'DAG 9'!BF45</f>
        <v>3</v>
      </c>
      <c r="BG4" s="53">
        <f>'DAG 9'!BG45</f>
        <v>0</v>
      </c>
      <c r="BH4" s="53">
        <f>'DAG 9'!BH45</f>
        <v>0</v>
      </c>
      <c r="BI4" s="53">
        <f>'DAG 9'!BI45</f>
        <v>1</v>
      </c>
      <c r="BJ4" s="53">
        <f>'DAG 9'!BJ45</f>
        <v>1</v>
      </c>
      <c r="BK4" s="53">
        <f>'DAG 9'!BK45</f>
        <v>0</v>
      </c>
      <c r="BL4" s="53">
        <f>'DAG 9'!BL45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65" priority="10" operator="greaterThan">
      <formula>0</formula>
    </cfRule>
  </conditionalFormatting>
  <conditionalFormatting sqref="AP4:BL45">
    <cfRule type="cellIs" dxfId="64" priority="9" operator="lessThan">
      <formula>0</formula>
    </cfRule>
  </conditionalFormatting>
  <conditionalFormatting sqref="G4:G44">
    <cfRule type="containsText" dxfId="63" priority="8" operator="containsText" text="V">
      <formula>NOT(ISERROR(SEARCH("V",G4)))</formula>
    </cfRule>
  </conditionalFormatting>
  <conditionalFormatting sqref="AY4:AY45">
    <cfRule type="cellIs" dxfId="62" priority="7" operator="lessThan">
      <formula>10</formula>
    </cfRule>
  </conditionalFormatting>
  <conditionalFormatting sqref="C5:C44">
    <cfRule type="containsText" dxfId="61" priority="1" operator="containsText" text="Ontwikkel">
      <formula>NOT(ISERROR(SEARCH("Ontwikkel",C5)))</formula>
    </cfRule>
    <cfRule type="containsText" dxfId="60" priority="2" operator="containsText" text="Koop">
      <formula>NOT(ISERROR(SEARCH("Koop",C5)))</formula>
    </cfRule>
    <cfRule type="containsText" dxfId="59" priority="3" operator="containsText" text="Produceer">
      <formula>NOT(ISERROR(SEARCH("Produceer",C5)))</formula>
    </cfRule>
    <cfRule type="containsText" dxfId="58" priority="4" operator="containsText" text="Verzamel">
      <formula>NOT(ISERROR(SEARCH("Verzamel",C5)))</formula>
    </cfRule>
    <cfRule type="containsText" dxfId="57" priority="5" operator="containsText" text="Sloop">
      <formula>NOT(ISERROR(SEARCH("Sloop",C5)))</formula>
    </cfRule>
    <cfRule type="containsText" dxfId="5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7C53D3B3-375C-46DC-9ACF-D7143C589AD7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1E9314E0-0EF3-4DE2-88A9-930607B01DE9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C8676557-BD1C-470A-8202-3F91A014F2E0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887ACE07-ED88-4375-A6F3-1E23E70E8473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34A2E22D-C64C-4AD0-9A52-0DBD24212DC3}">
          <x14:formula1>
            <xm:f>Bronnen!$D$1:$D$18</xm:f>
          </x14:formula1>
          <xm:sqref>E5:E44</xm:sqref>
        </x14:dataValidation>
        <x14:dataValidation type="list" allowBlank="1" showInputMessage="1" showErrorMessage="1" xr:uid="{5A2C3962-4C16-4572-A62E-997FE5E84AA2}">
          <x14:formula1>
            <xm:f>Bronnen!$I$1</xm:f>
          </x14:formula1>
          <xm:sqref>G4:G44</xm:sqref>
        </x14:dataValidation>
        <x14:dataValidation type="list" allowBlank="1" showInputMessage="1" showErrorMessage="1" xr:uid="{A72FB88D-ED1B-4150-9181-15CAF53FFF5D}">
          <x14:formula1>
            <xm:f>Bronnen!$I$2</xm:f>
          </x14:formula1>
          <xm:sqref>F5:F44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CB8A5-81A7-4E72-ACDC-9763B5DA8D43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170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10'!AP45</f>
        <v>108</v>
      </c>
      <c r="AQ4" s="41">
        <f>'DAG 10'!AQ45</f>
        <v>72</v>
      </c>
      <c r="AR4" s="48">
        <f>'DAG 10'!AR45</f>
        <v>0</v>
      </c>
      <c r="AS4" s="42">
        <f>'DAG 10'!AS45</f>
        <v>20</v>
      </c>
      <c r="AT4" s="43">
        <f>'DAG 10'!AT45</f>
        <v>14</v>
      </c>
      <c r="AU4" s="44">
        <f>'DAG 10'!AU45</f>
        <v>0</v>
      </c>
      <c r="AV4" s="45">
        <f>'DAG 10'!AV45</f>
        <v>0</v>
      </c>
      <c r="AW4" s="49">
        <f>'DAG 10'!AW45</f>
        <v>128</v>
      </c>
      <c r="AX4" s="50">
        <f>'DAG 10'!AX45</f>
        <v>105</v>
      </c>
      <c r="AY4" s="51">
        <f>'DAG 10'!AY45</f>
        <v>23</v>
      </c>
      <c r="AZ4" s="52">
        <f>'DAG 10'!AZ45</f>
        <v>15</v>
      </c>
      <c r="BA4" s="53">
        <f>'DAG 10'!BA45</f>
        <v>0</v>
      </c>
      <c r="BB4" s="53">
        <f>'DAG 10'!BB45</f>
        <v>0</v>
      </c>
      <c r="BC4" s="53">
        <f>'DAG 10'!BC45</f>
        <v>0</v>
      </c>
      <c r="BD4" s="53">
        <f>'DAG 10'!BD45</f>
        <v>0</v>
      </c>
      <c r="BE4" s="53">
        <f>'DAG 10'!BE45</f>
        <v>0</v>
      </c>
      <c r="BF4" s="53">
        <f>'DAG 10'!BF45</f>
        <v>3</v>
      </c>
      <c r="BG4" s="53">
        <f>'DAG 10'!BG45</f>
        <v>0</v>
      </c>
      <c r="BH4" s="53">
        <f>'DAG 10'!BH45</f>
        <v>0</v>
      </c>
      <c r="BI4" s="53">
        <f>'DAG 10'!BI45</f>
        <v>1</v>
      </c>
      <c r="BJ4" s="53">
        <f>'DAG 10'!BJ45</f>
        <v>1</v>
      </c>
      <c r="BK4" s="53">
        <f>'DAG 10'!BK45</f>
        <v>0</v>
      </c>
      <c r="BL4" s="53">
        <f>'DAG 10'!BL45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55" priority="10" operator="greaterThan">
      <formula>0</formula>
    </cfRule>
  </conditionalFormatting>
  <conditionalFormatting sqref="AP4:BL45">
    <cfRule type="cellIs" dxfId="54" priority="9" operator="lessThan">
      <formula>0</formula>
    </cfRule>
  </conditionalFormatting>
  <conditionalFormatting sqref="G4:G44">
    <cfRule type="containsText" dxfId="53" priority="8" operator="containsText" text="V">
      <formula>NOT(ISERROR(SEARCH("V",G4)))</formula>
    </cfRule>
  </conditionalFormatting>
  <conditionalFormatting sqref="AY4:AY45">
    <cfRule type="cellIs" dxfId="52" priority="7" operator="lessThan">
      <formula>10</formula>
    </cfRule>
  </conditionalFormatting>
  <conditionalFormatting sqref="C5:C44">
    <cfRule type="containsText" dxfId="51" priority="1" operator="containsText" text="Ontwikkel">
      <formula>NOT(ISERROR(SEARCH("Ontwikkel",C5)))</formula>
    </cfRule>
    <cfRule type="containsText" dxfId="50" priority="2" operator="containsText" text="Koop">
      <formula>NOT(ISERROR(SEARCH("Koop",C5)))</formula>
    </cfRule>
    <cfRule type="containsText" dxfId="49" priority="3" operator="containsText" text="Produceer">
      <formula>NOT(ISERROR(SEARCH("Produceer",C5)))</formula>
    </cfRule>
    <cfRule type="containsText" dxfId="48" priority="4" operator="containsText" text="Verzamel">
      <formula>NOT(ISERROR(SEARCH("Verzamel",C5)))</formula>
    </cfRule>
    <cfRule type="containsText" dxfId="47" priority="5" operator="containsText" text="Sloop">
      <formula>NOT(ISERROR(SEARCH("Sloop",C5)))</formula>
    </cfRule>
    <cfRule type="containsText" dxfId="4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C238171B-F5F3-4EBB-8551-41CCB106D9FA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67AB9D4-CFAE-4336-8602-D2FBCC4D5382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E7B38403-F11D-421C-A965-648D10E6AA50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BCA1CD06-32DB-4970-A1CA-E73D423AA8AF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F258B98A-69B9-4D1D-9375-D45C3339C148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0AEACFCD-99D5-4B76-AC48-BCF137516DA8}">
          <x14:formula1>
            <xm:f>Bronnen!$A$1:$A$24</xm:f>
          </x14:formula1>
          <xm:sqref>A5:A44</xm:sqref>
        </x14:dataValidation>
        <x14:dataValidation type="list" allowBlank="1" showInputMessage="1" showErrorMessage="1" xr:uid="{A4F2CCA2-D62E-4702-8A15-875560C3ACB5}">
          <x14:formula1>
            <xm:f>Bronnen!$I$2</xm:f>
          </x14:formula1>
          <xm:sqref>F5:F44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FFB23-A6D4-4856-B947-AFD0ECF707A6}">
  <sheetPr>
    <tabColor rgb="FF00B050"/>
  </sheetPr>
  <dimension ref="A1:BM45"/>
  <sheetViews>
    <sheetView zoomScaleNormal="100" workbookViewId="0">
      <pane ySplit="3" topLeftCell="A5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171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11'!AP45</f>
        <v>108</v>
      </c>
      <c r="AQ4" s="41">
        <f>'DAG 11'!AQ45</f>
        <v>72</v>
      </c>
      <c r="AR4" s="48">
        <f>'DAG 11'!AR45</f>
        <v>0</v>
      </c>
      <c r="AS4" s="42">
        <f>'DAG 11'!AS45</f>
        <v>20</v>
      </c>
      <c r="AT4" s="43">
        <f>'DAG 11'!AT45</f>
        <v>14</v>
      </c>
      <c r="AU4" s="44">
        <f>'DAG 11'!AU45</f>
        <v>0</v>
      </c>
      <c r="AV4" s="45">
        <f>'DAG 11'!AV45</f>
        <v>0</v>
      </c>
      <c r="AW4" s="49">
        <f>'DAG 11'!AW45</f>
        <v>128</v>
      </c>
      <c r="AX4" s="50">
        <f>'DAG 11'!AX45</f>
        <v>105</v>
      </c>
      <c r="AY4" s="51">
        <f>'DAG 11'!AY45</f>
        <v>23</v>
      </c>
      <c r="AZ4" s="52">
        <f>'DAG 11'!AZ45</f>
        <v>15</v>
      </c>
      <c r="BA4" s="53">
        <f>'DAG 11'!BA45</f>
        <v>0</v>
      </c>
      <c r="BB4" s="53">
        <f>'DAG 11'!BB45</f>
        <v>0</v>
      </c>
      <c r="BC4" s="53">
        <f>'DAG 11'!BC45</f>
        <v>0</v>
      </c>
      <c r="BD4" s="53">
        <f>'DAG 11'!BD45</f>
        <v>0</v>
      </c>
      <c r="BE4" s="53">
        <f>'DAG 11'!BE45</f>
        <v>0</v>
      </c>
      <c r="BF4" s="53">
        <f>'DAG 11'!BF45</f>
        <v>3</v>
      </c>
      <c r="BG4" s="53">
        <f>'DAG 11'!BG45</f>
        <v>0</v>
      </c>
      <c r="BH4" s="53">
        <f>'DAG 11'!BH45</f>
        <v>0</v>
      </c>
      <c r="BI4" s="53">
        <f>'DAG 11'!BI45</f>
        <v>1</v>
      </c>
      <c r="BJ4" s="53">
        <f>'DAG 11'!BJ45</f>
        <v>1</v>
      </c>
      <c r="BK4" s="53">
        <f>'DAG 11'!BK45</f>
        <v>0</v>
      </c>
      <c r="BL4" s="53">
        <f>'DAG 11'!BL45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45" priority="10" operator="greaterThan">
      <formula>0</formula>
    </cfRule>
  </conditionalFormatting>
  <conditionalFormatting sqref="AP4:BL45">
    <cfRule type="cellIs" dxfId="44" priority="9" operator="lessThan">
      <formula>0</formula>
    </cfRule>
  </conditionalFormatting>
  <conditionalFormatting sqref="G4:G44">
    <cfRule type="containsText" dxfId="43" priority="8" operator="containsText" text="V">
      <formula>NOT(ISERROR(SEARCH("V",G4)))</formula>
    </cfRule>
  </conditionalFormatting>
  <conditionalFormatting sqref="AY4:AY45">
    <cfRule type="cellIs" dxfId="42" priority="7" operator="lessThan">
      <formula>10</formula>
    </cfRule>
  </conditionalFormatting>
  <conditionalFormatting sqref="C5:C44">
    <cfRule type="containsText" dxfId="41" priority="1" operator="containsText" text="Ontwikkel">
      <formula>NOT(ISERROR(SEARCH("Ontwikkel",C5)))</formula>
    </cfRule>
    <cfRule type="containsText" dxfId="40" priority="2" operator="containsText" text="Koop">
      <formula>NOT(ISERROR(SEARCH("Koop",C5)))</formula>
    </cfRule>
    <cfRule type="containsText" dxfId="39" priority="3" operator="containsText" text="Produceer">
      <formula>NOT(ISERROR(SEARCH("Produceer",C5)))</formula>
    </cfRule>
    <cfRule type="containsText" dxfId="38" priority="4" operator="containsText" text="Verzamel">
      <formula>NOT(ISERROR(SEARCH("Verzamel",C5)))</formula>
    </cfRule>
    <cfRule type="containsText" dxfId="37" priority="5" operator="containsText" text="Sloop">
      <formula>NOT(ISERROR(SEARCH("Sloop",C5)))</formula>
    </cfRule>
    <cfRule type="containsText" dxfId="3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3CB7E1E8-2D44-4EDC-955F-007E746965C8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7BB28722-9D80-4C09-9DD3-108DB4AD126B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1820FF81-FB2B-4105-86D7-747B1D8B7440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3BF5A9D4-05EA-4787-A135-3AD7AC48CAE6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12F1C7CF-E5CE-46DE-AE2A-4D44DB6B4978}">
          <x14:formula1>
            <xm:f>Bronnen!$D$1:$D$18</xm:f>
          </x14:formula1>
          <xm:sqref>E5:E44</xm:sqref>
        </x14:dataValidation>
        <x14:dataValidation type="list" allowBlank="1" showInputMessage="1" showErrorMessage="1" xr:uid="{AB95A848-C614-44E8-8AA9-BCF2B3B86F17}">
          <x14:formula1>
            <xm:f>Bronnen!$I$1</xm:f>
          </x14:formula1>
          <xm:sqref>G4:G44</xm:sqref>
        </x14:dataValidation>
        <x14:dataValidation type="list" allowBlank="1" showInputMessage="1" showErrorMessage="1" xr:uid="{66747212-4E2B-46A8-97BE-8951A9EAF336}">
          <x14:formula1>
            <xm:f>Bronnen!$I$2</xm:f>
          </x14:formula1>
          <xm:sqref>F5:F44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FFA07-D646-4AA9-895E-17C1AD274999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172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12'!AP45</f>
        <v>108</v>
      </c>
      <c r="AQ4" s="41">
        <f>'DAG 12'!AQ45</f>
        <v>72</v>
      </c>
      <c r="AR4" s="48">
        <f>'DAG 12'!AR45</f>
        <v>0</v>
      </c>
      <c r="AS4" s="42">
        <f>'DAG 12'!AS45</f>
        <v>20</v>
      </c>
      <c r="AT4" s="43">
        <f>'DAG 12'!AT45</f>
        <v>14</v>
      </c>
      <c r="AU4" s="44">
        <f>'DAG 12'!AU45</f>
        <v>0</v>
      </c>
      <c r="AV4" s="45">
        <f>'DAG 12'!AV45</f>
        <v>0</v>
      </c>
      <c r="AW4" s="49">
        <f>'DAG 12'!AW45</f>
        <v>128</v>
      </c>
      <c r="AX4" s="50">
        <f>'DAG 12'!AX45</f>
        <v>105</v>
      </c>
      <c r="AY4" s="51">
        <f>'DAG 12'!AY45</f>
        <v>23</v>
      </c>
      <c r="AZ4" s="52">
        <f>'DAG 12'!AZ45</f>
        <v>15</v>
      </c>
      <c r="BA4" s="53">
        <f>'DAG 12'!BA45</f>
        <v>0</v>
      </c>
      <c r="BB4" s="53">
        <f>'DAG 12'!BB45</f>
        <v>0</v>
      </c>
      <c r="BC4" s="53">
        <f>'DAG 12'!BC45</f>
        <v>0</v>
      </c>
      <c r="BD4" s="53">
        <f>'DAG 12'!BD45</f>
        <v>0</v>
      </c>
      <c r="BE4" s="53">
        <f>'DAG 12'!BE45</f>
        <v>0</v>
      </c>
      <c r="BF4" s="53">
        <f>'DAG 12'!BF45</f>
        <v>3</v>
      </c>
      <c r="BG4" s="53">
        <f>'DAG 12'!BG45</f>
        <v>0</v>
      </c>
      <c r="BH4" s="53">
        <f>'DAG 12'!BH45</f>
        <v>0</v>
      </c>
      <c r="BI4" s="53">
        <f>'DAG 12'!BI45</f>
        <v>1</v>
      </c>
      <c r="BJ4" s="53">
        <f>'DAG 12'!BJ45</f>
        <v>1</v>
      </c>
      <c r="BK4" s="53">
        <f>'DAG 12'!BK45</f>
        <v>0</v>
      </c>
      <c r="BL4" s="53">
        <f>'DAG 12'!BL45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35" priority="10" operator="greaterThan">
      <formula>0</formula>
    </cfRule>
  </conditionalFormatting>
  <conditionalFormatting sqref="AP4:BL45">
    <cfRule type="cellIs" dxfId="34" priority="9" operator="lessThan">
      <formula>0</formula>
    </cfRule>
  </conditionalFormatting>
  <conditionalFormatting sqref="G4:G44">
    <cfRule type="containsText" dxfId="33" priority="8" operator="containsText" text="V">
      <formula>NOT(ISERROR(SEARCH("V",G4)))</formula>
    </cfRule>
  </conditionalFormatting>
  <conditionalFormatting sqref="AY4:AY45">
    <cfRule type="cellIs" dxfId="32" priority="7" operator="lessThan">
      <formula>10</formula>
    </cfRule>
  </conditionalFormatting>
  <conditionalFormatting sqref="C5:C44">
    <cfRule type="containsText" dxfId="31" priority="1" operator="containsText" text="Ontwikkel">
      <formula>NOT(ISERROR(SEARCH("Ontwikkel",C5)))</formula>
    </cfRule>
    <cfRule type="containsText" dxfId="30" priority="2" operator="containsText" text="Koop">
      <formula>NOT(ISERROR(SEARCH("Koop",C5)))</formula>
    </cfRule>
    <cfRule type="containsText" dxfId="29" priority="3" operator="containsText" text="Produceer">
      <formula>NOT(ISERROR(SEARCH("Produceer",C5)))</formula>
    </cfRule>
    <cfRule type="containsText" dxfId="28" priority="4" operator="containsText" text="Verzamel">
      <formula>NOT(ISERROR(SEARCH("Verzamel",C5)))</formula>
    </cfRule>
    <cfRule type="containsText" dxfId="27" priority="5" operator="containsText" text="Sloop">
      <formula>NOT(ISERROR(SEARCH("Sloop",C5)))</formula>
    </cfRule>
    <cfRule type="containsText" dxfId="2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0C6DE270-F93E-4875-9E92-19E792D0CA02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7D680AF-F642-441C-94CF-4AAF53B90635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D1AE924D-E3FF-4773-AA9E-7D9A67867361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7A084705-6C97-4591-B59A-5CE0CE3AAEE5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3ECB12F1-FBA2-4934-950B-5149116F1C0C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3BFFDFB1-5754-4ADC-A250-CE67B9EFC8F2}">
          <x14:formula1>
            <xm:f>Bronnen!$A$1:$A$24</xm:f>
          </x14:formula1>
          <xm:sqref>A5:A44</xm:sqref>
        </x14:dataValidation>
        <x14:dataValidation type="list" allowBlank="1" showInputMessage="1" showErrorMessage="1" xr:uid="{87321515-876C-4F5B-B0B6-47AA763D71B3}">
          <x14:formula1>
            <xm:f>Bronnen!$I$2</xm:f>
          </x14:formula1>
          <xm:sqref>F5:F44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0ABAA-AEB8-4C64-A1C9-F8EEDF3E4CA7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173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13'!AP45</f>
        <v>108</v>
      </c>
      <c r="AQ4" s="41">
        <f>'DAG 13'!AQ45</f>
        <v>72</v>
      </c>
      <c r="AR4" s="48">
        <f>'DAG 13'!AR45</f>
        <v>0</v>
      </c>
      <c r="AS4" s="42">
        <f>'DAG 13'!AS45</f>
        <v>20</v>
      </c>
      <c r="AT4" s="43">
        <f>'DAG 13'!AT45</f>
        <v>14</v>
      </c>
      <c r="AU4" s="44">
        <f>'DAG 13'!AU45</f>
        <v>0</v>
      </c>
      <c r="AV4" s="45">
        <f>'DAG 13'!AV45</f>
        <v>0</v>
      </c>
      <c r="AW4" s="49">
        <f>'DAG 13'!AW45</f>
        <v>128</v>
      </c>
      <c r="AX4" s="50">
        <f>'DAG 13'!AX45</f>
        <v>105</v>
      </c>
      <c r="AY4" s="51">
        <f>'DAG 13'!AY45</f>
        <v>23</v>
      </c>
      <c r="AZ4" s="52">
        <f>'DAG 13'!AZ45</f>
        <v>15</v>
      </c>
      <c r="BA4" s="53">
        <f>'DAG 13'!BA45</f>
        <v>0</v>
      </c>
      <c r="BB4" s="53">
        <f>'DAG 13'!BB45</f>
        <v>0</v>
      </c>
      <c r="BC4" s="53">
        <f>'DAG 13'!BC45</f>
        <v>0</v>
      </c>
      <c r="BD4" s="53">
        <f>'DAG 13'!BD45</f>
        <v>0</v>
      </c>
      <c r="BE4" s="53">
        <f>'DAG 13'!BE45</f>
        <v>0</v>
      </c>
      <c r="BF4" s="53">
        <f>'DAG 13'!BF45</f>
        <v>3</v>
      </c>
      <c r="BG4" s="53">
        <f>'DAG 13'!BG45</f>
        <v>0</v>
      </c>
      <c r="BH4" s="53">
        <f>'DAG 13'!BH45</f>
        <v>0</v>
      </c>
      <c r="BI4" s="53">
        <f>'DAG 13'!BI45</f>
        <v>1</v>
      </c>
      <c r="BJ4" s="53">
        <f>'DAG 13'!BJ45</f>
        <v>1</v>
      </c>
      <c r="BK4" s="53">
        <f>'DAG 13'!BK45</f>
        <v>0</v>
      </c>
      <c r="BL4" s="53">
        <f>'DAG 13'!BL45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7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25" priority="10" operator="greaterThan">
      <formula>0</formula>
    </cfRule>
  </conditionalFormatting>
  <conditionalFormatting sqref="AP4:BL45">
    <cfRule type="cellIs" dxfId="24" priority="9" operator="lessThan">
      <formula>0</formula>
    </cfRule>
  </conditionalFormatting>
  <conditionalFormatting sqref="G4:G44">
    <cfRule type="containsText" dxfId="23" priority="8" operator="containsText" text="V">
      <formula>NOT(ISERROR(SEARCH("V",G4)))</formula>
    </cfRule>
  </conditionalFormatting>
  <conditionalFormatting sqref="AY4:AY45">
    <cfRule type="cellIs" dxfId="22" priority="7" operator="lessThan">
      <formula>10</formula>
    </cfRule>
  </conditionalFormatting>
  <conditionalFormatting sqref="C5:C44">
    <cfRule type="containsText" dxfId="21" priority="1" operator="containsText" text="Ontwikkel">
      <formula>NOT(ISERROR(SEARCH("Ontwikkel",C5)))</formula>
    </cfRule>
    <cfRule type="containsText" dxfId="20" priority="2" operator="containsText" text="Koop">
      <formula>NOT(ISERROR(SEARCH("Koop",C5)))</formula>
    </cfRule>
    <cfRule type="containsText" dxfId="19" priority="3" operator="containsText" text="Produceer">
      <formula>NOT(ISERROR(SEARCH("Produceer",C5)))</formula>
    </cfRule>
    <cfRule type="containsText" dxfId="18" priority="4" operator="containsText" text="Verzamel">
      <formula>NOT(ISERROR(SEARCH("Verzamel",C5)))</formula>
    </cfRule>
    <cfRule type="containsText" dxfId="17" priority="5" operator="containsText" text="Sloop">
      <formula>NOT(ISERROR(SEARCH("Sloop",C5)))</formula>
    </cfRule>
    <cfRule type="containsText" dxfId="1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17DD127C-9EF5-41F7-89BA-4F208AEC9AD2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83B0E0D4-A8C4-420F-9A70-123076ADFC06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F7BFBCBE-FE67-4DEE-8DA6-281EB8EBB5EA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D25216B2-6D20-45E8-A87E-4C88C65E2E1F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071C2DC7-C162-48EB-AA04-68455E9658EA}">
          <x14:formula1>
            <xm:f>Bronnen!$D$1:$D$18</xm:f>
          </x14:formula1>
          <xm:sqref>E5:E44</xm:sqref>
        </x14:dataValidation>
        <x14:dataValidation type="list" allowBlank="1" showInputMessage="1" showErrorMessage="1" xr:uid="{AC290414-8590-40B0-A05D-29038EE9181F}">
          <x14:formula1>
            <xm:f>Bronnen!$I$1</xm:f>
          </x14:formula1>
          <xm:sqref>G4:G44</xm:sqref>
        </x14:dataValidation>
        <x14:dataValidation type="list" allowBlank="1" showInputMessage="1" showErrorMessage="1" xr:uid="{8C6CEE66-4FD0-40FB-99C8-BAAF6FD888A6}">
          <x14:formula1>
            <xm:f>Bronnen!$I$2</xm:f>
          </x14:formula1>
          <xm:sqref>F5:F44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4D25-CA25-4FBF-BA52-778CBC624FAF}">
  <sheetPr>
    <tabColor rgb="FF00B050"/>
  </sheetPr>
  <dimension ref="A1:BM45"/>
  <sheetViews>
    <sheetView zoomScaleNormal="100" workbookViewId="0">
      <pane ySplit="3" topLeftCell="A4" activePane="bottomLeft" state="frozen"/>
      <selection activeCell="AR5" sqref="AR5:AR4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174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14'!AP45</f>
        <v>108</v>
      </c>
      <c r="AQ4" s="41">
        <f>'DAG 14'!AQ45</f>
        <v>72</v>
      </c>
      <c r="AR4" s="48">
        <f>'DAG 14'!AR45</f>
        <v>0</v>
      </c>
      <c r="AS4" s="42">
        <f>'DAG 14'!AS45</f>
        <v>20</v>
      </c>
      <c r="AT4" s="43">
        <f>'DAG 14'!AT45</f>
        <v>14</v>
      </c>
      <c r="AU4" s="44">
        <f>'DAG 14'!AU45</f>
        <v>0</v>
      </c>
      <c r="AV4" s="45">
        <f>'DAG 14'!AV45</f>
        <v>0</v>
      </c>
      <c r="AW4" s="49">
        <f>'DAG 14'!AW45</f>
        <v>128</v>
      </c>
      <c r="AX4" s="50">
        <f>'DAG 14'!AX45</f>
        <v>105</v>
      </c>
      <c r="AY4" s="51">
        <f>'DAG 14'!AY45</f>
        <v>23</v>
      </c>
      <c r="AZ4" s="52">
        <f>'DAG 14'!AZ45</f>
        <v>15</v>
      </c>
      <c r="BA4" s="53">
        <f>'DAG 14'!BA45</f>
        <v>0</v>
      </c>
      <c r="BB4" s="53">
        <f>'DAG 14'!BB45</f>
        <v>0</v>
      </c>
      <c r="BC4" s="53">
        <f>'DAG 14'!BC45</f>
        <v>0</v>
      </c>
      <c r="BD4" s="53">
        <f>'DAG 14'!BD45</f>
        <v>0</v>
      </c>
      <c r="BE4" s="53">
        <f>'DAG 14'!BE45</f>
        <v>0</v>
      </c>
      <c r="BF4" s="53">
        <f>'DAG 14'!BF45</f>
        <v>3</v>
      </c>
      <c r="BG4" s="53">
        <f>'DAG 14'!BG45</f>
        <v>0</v>
      </c>
      <c r="BH4" s="53">
        <f>'DAG 14'!BH45</f>
        <v>0</v>
      </c>
      <c r="BI4" s="53">
        <f>'DAG 14'!BI45</f>
        <v>1</v>
      </c>
      <c r="BJ4" s="53">
        <f>'DAG 14'!BJ45</f>
        <v>1</v>
      </c>
      <c r="BK4" s="53">
        <f>'DAG 14'!BK45</f>
        <v>0</v>
      </c>
      <c r="BL4" s="53">
        <f>'DAG 14'!BL45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7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7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7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7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7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7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7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7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7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7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7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>IF(C16="Produceer",D16,0)*IF(E16="Wol",1,0)*IF(F16="Ja",4,1)</f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7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7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7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7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7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7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7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7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7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7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7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7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7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7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7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7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7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7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7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7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7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7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7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7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7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7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7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7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selectLockedCells="1"/>
  <conditionalFormatting sqref="AZ4:BL45">
    <cfRule type="cellIs" dxfId="15" priority="10" operator="greaterThan">
      <formula>0</formula>
    </cfRule>
  </conditionalFormatting>
  <conditionalFormatting sqref="AP4:BL45">
    <cfRule type="cellIs" dxfId="14" priority="9" operator="lessThan">
      <formula>0</formula>
    </cfRule>
  </conditionalFormatting>
  <conditionalFormatting sqref="G4:G44">
    <cfRule type="containsText" dxfId="13" priority="8" operator="containsText" text="V">
      <formula>NOT(ISERROR(SEARCH("V",G4)))</formula>
    </cfRule>
  </conditionalFormatting>
  <conditionalFormatting sqref="AY4:AY45">
    <cfRule type="cellIs" dxfId="12" priority="7" operator="lessThan">
      <formula>10</formula>
    </cfRule>
  </conditionalFormatting>
  <conditionalFormatting sqref="C5:C44">
    <cfRule type="containsText" dxfId="11" priority="1" operator="containsText" text="Ontwikkel">
      <formula>NOT(ISERROR(SEARCH("Ontwikkel",C5)))</formula>
    </cfRule>
    <cfRule type="containsText" dxfId="10" priority="2" operator="containsText" text="Koop">
      <formula>NOT(ISERROR(SEARCH("Koop",C5)))</formula>
    </cfRule>
    <cfRule type="containsText" dxfId="9" priority="3" operator="containsText" text="Produceer">
      <formula>NOT(ISERROR(SEARCH("Produceer",C5)))</formula>
    </cfRule>
    <cfRule type="containsText" dxfId="8" priority="4" operator="containsText" text="Verzamel">
      <formula>NOT(ISERROR(SEARCH("Verzamel",C5)))</formula>
    </cfRule>
    <cfRule type="containsText" dxfId="7" priority="5" operator="containsText" text="Sloop">
      <formula>NOT(ISERROR(SEARCH("Sloop",C5)))</formula>
    </cfRule>
    <cfRule type="containsText" dxfId="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1EC0F1D8-49B1-4DE1-A108-B13D4F241972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7FD50811-E693-443E-A35E-124EFBDC5AFF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77896638-420A-4131-AF10-66AE3DFA3E70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C6820F58-DA79-4198-9818-8C5D81062888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9C65FBEB-B835-4F4A-BCF8-4E7C296616D0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7719EF8D-F55B-4BF1-961F-A92E004DEF22}">
          <x14:formula1>
            <xm:f>Bronnen!$A$1:$A$24</xm:f>
          </x14:formula1>
          <xm:sqref>A5:A44</xm:sqref>
        </x14:dataValidation>
        <x14:dataValidation type="list" allowBlank="1" showInputMessage="1" showErrorMessage="1" xr:uid="{C1AE84BD-EAB1-445E-879E-76439F827E18}">
          <x14:formula1>
            <xm:f>Bronnen!$I$2</xm:f>
          </x14:formula1>
          <xm:sqref>F5:F44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CB9C0-D5A7-4324-9CAD-29A7EB1D9E5B}">
  <dimension ref="A1:I83"/>
  <sheetViews>
    <sheetView topLeftCell="C1" workbookViewId="0">
      <selection activeCell="I2" sqref="I2"/>
    </sheetView>
  </sheetViews>
  <sheetFormatPr defaultRowHeight="15" x14ac:dyDescent="0.25"/>
  <cols>
    <col min="1" max="1" width="5.5703125" style="5" bestFit="1" customWidth="1"/>
    <col min="2" max="2" width="47.28515625" style="5" bestFit="1" customWidth="1"/>
    <col min="3" max="4" width="26" style="5" customWidth="1"/>
    <col min="5" max="5" width="32" style="5" bestFit="1" customWidth="1"/>
    <col min="6" max="6" width="15" style="5" bestFit="1" customWidth="1"/>
    <col min="7" max="7" width="9.140625" style="5"/>
    <col min="8" max="8" width="26" style="5" bestFit="1" customWidth="1"/>
    <col min="9" max="16384" width="9.140625" style="5"/>
  </cols>
  <sheetData>
    <row r="1" spans="1:9" x14ac:dyDescent="0.25">
      <c r="A1" s="14">
        <v>4.1666666666666664E-2</v>
      </c>
      <c r="B1" s="8" t="s">
        <v>7</v>
      </c>
      <c r="C1" s="5" t="s">
        <v>145</v>
      </c>
      <c r="D1" s="6" t="s">
        <v>29</v>
      </c>
      <c r="E1" s="5" t="s">
        <v>84</v>
      </c>
      <c r="F1" s="6" t="s">
        <v>29</v>
      </c>
      <c r="G1" s="5" t="s">
        <v>1</v>
      </c>
      <c r="H1" s="5" t="s">
        <v>86</v>
      </c>
      <c r="I1" s="5" t="s">
        <v>80</v>
      </c>
    </row>
    <row r="2" spans="1:9" x14ac:dyDescent="0.25">
      <c r="A2" s="14">
        <v>8.3333333333333301E-2</v>
      </c>
      <c r="B2" s="8" t="s">
        <v>8</v>
      </c>
      <c r="C2" s="5" t="s">
        <v>146</v>
      </c>
      <c r="D2" s="6" t="s">
        <v>34</v>
      </c>
      <c r="E2" s="5" t="s">
        <v>85</v>
      </c>
      <c r="F2" s="6" t="s">
        <v>34</v>
      </c>
      <c r="G2" s="5" t="s">
        <v>3</v>
      </c>
      <c r="H2" s="5" t="s">
        <v>87</v>
      </c>
      <c r="I2" s="5" t="s">
        <v>44</v>
      </c>
    </row>
    <row r="3" spans="1:9" x14ac:dyDescent="0.25">
      <c r="A3" s="14">
        <v>0.125</v>
      </c>
      <c r="B3" s="8" t="s">
        <v>9</v>
      </c>
      <c r="C3" s="5" t="s">
        <v>151</v>
      </c>
      <c r="D3" s="6" t="s">
        <v>39</v>
      </c>
      <c r="E3" s="5" t="s">
        <v>72</v>
      </c>
      <c r="F3" s="6" t="s">
        <v>39</v>
      </c>
      <c r="G3" s="5" t="s">
        <v>4</v>
      </c>
      <c r="H3" s="5" t="s">
        <v>88</v>
      </c>
    </row>
    <row r="4" spans="1:9" x14ac:dyDescent="0.25">
      <c r="A4" s="14">
        <v>0.16666666666666699</v>
      </c>
      <c r="B4" s="9" t="s">
        <v>10</v>
      </c>
      <c r="C4" s="5" t="s">
        <v>147</v>
      </c>
      <c r="D4" s="6" t="s">
        <v>52</v>
      </c>
      <c r="E4" s="5" t="s">
        <v>71</v>
      </c>
      <c r="F4" s="6" t="s">
        <v>52</v>
      </c>
      <c r="G4" s="5" t="s">
        <v>5</v>
      </c>
      <c r="H4" s="5" t="s">
        <v>89</v>
      </c>
    </row>
    <row r="5" spans="1:9" x14ac:dyDescent="0.25">
      <c r="A5" s="14">
        <v>0.20833333333333301</v>
      </c>
      <c r="B5" s="9" t="s">
        <v>11</v>
      </c>
      <c r="C5" s="5" t="s">
        <v>149</v>
      </c>
      <c r="D5" s="6" t="s">
        <v>54</v>
      </c>
      <c r="E5" s="5" t="s">
        <v>73</v>
      </c>
      <c r="F5" s="6" t="s">
        <v>54</v>
      </c>
      <c r="G5" s="5" t="s">
        <v>6</v>
      </c>
      <c r="H5" s="5" t="s">
        <v>90</v>
      </c>
    </row>
    <row r="6" spans="1:9" x14ac:dyDescent="0.25">
      <c r="A6" s="14">
        <v>0.25</v>
      </c>
      <c r="B6" s="10" t="s">
        <v>12</v>
      </c>
      <c r="C6" s="5" t="s">
        <v>155</v>
      </c>
      <c r="D6" s="6" t="s">
        <v>61</v>
      </c>
      <c r="E6" s="5" t="s">
        <v>74</v>
      </c>
      <c r="F6" s="6" t="s">
        <v>61</v>
      </c>
      <c r="H6" s="5" t="s">
        <v>91</v>
      </c>
    </row>
    <row r="7" spans="1:9" x14ac:dyDescent="0.25">
      <c r="A7" s="14">
        <v>0.29166666666666702</v>
      </c>
      <c r="B7" s="10" t="s">
        <v>13</v>
      </c>
      <c r="D7" s="6" t="s">
        <v>53</v>
      </c>
      <c r="E7" s="5" t="s">
        <v>75</v>
      </c>
      <c r="F7" s="6" t="s">
        <v>53</v>
      </c>
      <c r="H7" s="5" t="s">
        <v>92</v>
      </c>
    </row>
    <row r="8" spans="1:9" x14ac:dyDescent="0.25">
      <c r="A8" s="14">
        <v>0.33333333333333298</v>
      </c>
      <c r="B8" s="10" t="s">
        <v>14</v>
      </c>
      <c r="D8" s="6" t="s">
        <v>58</v>
      </c>
      <c r="E8" s="5" t="s">
        <v>76</v>
      </c>
      <c r="F8" s="6" t="s">
        <v>58</v>
      </c>
      <c r="H8" s="5" t="s">
        <v>93</v>
      </c>
    </row>
    <row r="9" spans="1:9" x14ac:dyDescent="0.25">
      <c r="A9" s="14">
        <v>0.375</v>
      </c>
      <c r="B9" s="11" t="s">
        <v>15</v>
      </c>
      <c r="D9" s="6" t="s">
        <v>63</v>
      </c>
      <c r="E9" s="5" t="s">
        <v>77</v>
      </c>
      <c r="F9" s="6" t="s">
        <v>63</v>
      </c>
      <c r="H9" s="5" t="s">
        <v>94</v>
      </c>
    </row>
    <row r="10" spans="1:9" x14ac:dyDescent="0.25">
      <c r="A10" s="14">
        <v>0.41666666666666702</v>
      </c>
      <c r="B10" s="12" t="s">
        <v>16</v>
      </c>
      <c r="D10" s="6" t="s">
        <v>45</v>
      </c>
      <c r="E10" s="5" t="s">
        <v>78</v>
      </c>
      <c r="F10" s="6" t="s">
        <v>45</v>
      </c>
      <c r="H10" s="5" t="s">
        <v>95</v>
      </c>
    </row>
    <row r="11" spans="1:9" x14ac:dyDescent="0.25">
      <c r="A11" s="14">
        <v>0.45833333333333298</v>
      </c>
      <c r="B11" s="10" t="s">
        <v>17</v>
      </c>
      <c r="D11" s="6" t="s">
        <v>46</v>
      </c>
      <c r="F11" s="6" t="s">
        <v>46</v>
      </c>
      <c r="H11" s="5" t="s">
        <v>96</v>
      </c>
    </row>
    <row r="12" spans="1:9" x14ac:dyDescent="0.25">
      <c r="A12" s="14">
        <v>0.5</v>
      </c>
      <c r="B12" s="10" t="s">
        <v>18</v>
      </c>
      <c r="D12" s="6" t="s">
        <v>47</v>
      </c>
      <c r="F12" s="6" t="s">
        <v>47</v>
      </c>
      <c r="H12" s="5" t="s">
        <v>97</v>
      </c>
    </row>
    <row r="13" spans="1:9" x14ac:dyDescent="0.25">
      <c r="A13" s="14">
        <v>0.54166666666666696</v>
      </c>
      <c r="B13" s="10" t="s">
        <v>19</v>
      </c>
      <c r="D13" s="6" t="s">
        <v>48</v>
      </c>
      <c r="F13" s="6" t="s">
        <v>48</v>
      </c>
      <c r="H13" s="5" t="s">
        <v>98</v>
      </c>
    </row>
    <row r="14" spans="1:9" x14ac:dyDescent="0.25">
      <c r="A14" s="14">
        <v>0.58333333333333304</v>
      </c>
      <c r="B14" s="10" t="s">
        <v>20</v>
      </c>
      <c r="D14" s="5" t="s">
        <v>1</v>
      </c>
      <c r="H14" s="5" t="s">
        <v>99</v>
      </c>
    </row>
    <row r="15" spans="1:9" x14ac:dyDescent="0.25">
      <c r="A15" s="14">
        <v>0.625</v>
      </c>
      <c r="B15" s="10" t="s">
        <v>21</v>
      </c>
      <c r="D15" s="5" t="s">
        <v>3</v>
      </c>
      <c r="H15" s="5" t="s">
        <v>100</v>
      </c>
    </row>
    <row r="16" spans="1:9" x14ac:dyDescent="0.25">
      <c r="A16" s="14">
        <v>0.66666666666666696</v>
      </c>
      <c r="B16" s="10" t="s">
        <v>22</v>
      </c>
      <c r="D16" s="5" t="s">
        <v>4</v>
      </c>
      <c r="H16" s="5" t="s">
        <v>101</v>
      </c>
    </row>
    <row r="17" spans="1:8" x14ac:dyDescent="0.25">
      <c r="A17" s="14">
        <v>0.70833333333333304</v>
      </c>
      <c r="B17" s="10" t="s">
        <v>23</v>
      </c>
      <c r="D17" s="5" t="s">
        <v>5</v>
      </c>
      <c r="H17" s="5" t="s">
        <v>102</v>
      </c>
    </row>
    <row r="18" spans="1:8" x14ac:dyDescent="0.25">
      <c r="A18" s="14">
        <v>0.75</v>
      </c>
      <c r="B18" s="10" t="s">
        <v>24</v>
      </c>
      <c r="D18" s="5" t="s">
        <v>6</v>
      </c>
      <c r="H18" s="5" t="s">
        <v>103</v>
      </c>
    </row>
    <row r="19" spans="1:8" x14ac:dyDescent="0.25">
      <c r="A19" s="14">
        <v>0.79166666666666696</v>
      </c>
      <c r="B19" s="10" t="s">
        <v>25</v>
      </c>
      <c r="H19" s="5" t="s">
        <v>104</v>
      </c>
    </row>
    <row r="20" spans="1:8" x14ac:dyDescent="0.25">
      <c r="A20" s="14">
        <v>0.83333333333333304</v>
      </c>
      <c r="B20" s="10" t="s">
        <v>26</v>
      </c>
      <c r="H20" s="5" t="s">
        <v>105</v>
      </c>
    </row>
    <row r="21" spans="1:8" x14ac:dyDescent="0.25">
      <c r="A21" s="14">
        <v>0.875</v>
      </c>
      <c r="B21" s="5" t="s">
        <v>81</v>
      </c>
      <c r="G21" s="13"/>
      <c r="H21" s="5" t="s">
        <v>106</v>
      </c>
    </row>
    <row r="22" spans="1:8" x14ac:dyDescent="0.25">
      <c r="A22" s="14">
        <v>0.91666666666666696</v>
      </c>
      <c r="H22" s="5" t="s">
        <v>107</v>
      </c>
    </row>
    <row r="23" spans="1:8" x14ac:dyDescent="0.25">
      <c r="A23" s="14">
        <v>0.95833333333333304</v>
      </c>
      <c r="H23" s="5" t="s">
        <v>108</v>
      </c>
    </row>
    <row r="24" spans="1:8" x14ac:dyDescent="0.25">
      <c r="A24" s="14">
        <v>1</v>
      </c>
      <c r="H24" s="5" t="s">
        <v>109</v>
      </c>
    </row>
    <row r="25" spans="1:8" x14ac:dyDescent="0.25">
      <c r="H25" s="5" t="s">
        <v>110</v>
      </c>
    </row>
    <row r="26" spans="1:8" x14ac:dyDescent="0.25">
      <c r="H26" s="5" t="s">
        <v>111</v>
      </c>
    </row>
    <row r="27" spans="1:8" x14ac:dyDescent="0.25">
      <c r="H27" s="5" t="s">
        <v>112</v>
      </c>
    </row>
    <row r="28" spans="1:8" x14ac:dyDescent="0.25">
      <c r="H28" s="5" t="s">
        <v>113</v>
      </c>
    </row>
    <row r="29" spans="1:8" x14ac:dyDescent="0.25">
      <c r="H29" s="5" t="s">
        <v>114</v>
      </c>
    </row>
    <row r="30" spans="1:8" x14ac:dyDescent="0.25">
      <c r="H30" s="5" t="s">
        <v>115</v>
      </c>
    </row>
    <row r="31" spans="1:8" x14ac:dyDescent="0.25">
      <c r="H31" s="5" t="s">
        <v>116</v>
      </c>
    </row>
    <row r="32" spans="1:8" x14ac:dyDescent="0.25">
      <c r="H32" s="5" t="s">
        <v>117</v>
      </c>
    </row>
    <row r="33" spans="3:8" x14ac:dyDescent="0.25">
      <c r="H33" s="5" t="s">
        <v>118</v>
      </c>
    </row>
    <row r="34" spans="3:8" x14ac:dyDescent="0.25">
      <c r="H34" s="5" t="s">
        <v>119</v>
      </c>
    </row>
    <row r="35" spans="3:8" x14ac:dyDescent="0.25">
      <c r="H35" s="5" t="s">
        <v>120</v>
      </c>
    </row>
    <row r="36" spans="3:8" x14ac:dyDescent="0.25">
      <c r="H36" s="5" t="s">
        <v>121</v>
      </c>
    </row>
    <row r="37" spans="3:8" x14ac:dyDescent="0.25">
      <c r="H37" s="5" t="s">
        <v>122</v>
      </c>
    </row>
    <row r="38" spans="3:8" x14ac:dyDescent="0.25">
      <c r="H38" s="5" t="s">
        <v>123</v>
      </c>
    </row>
    <row r="39" spans="3:8" x14ac:dyDescent="0.25">
      <c r="H39" s="5" t="s">
        <v>124</v>
      </c>
    </row>
    <row r="40" spans="3:8" x14ac:dyDescent="0.25">
      <c r="H40" s="5" t="s">
        <v>125</v>
      </c>
    </row>
    <row r="41" spans="3:8" x14ac:dyDescent="0.25">
      <c r="H41" s="5" t="s">
        <v>126</v>
      </c>
    </row>
    <row r="42" spans="3:8" x14ac:dyDescent="0.25">
      <c r="H42" s="5" t="s">
        <v>127</v>
      </c>
    </row>
    <row r="43" spans="3:8" x14ac:dyDescent="0.25">
      <c r="H43" s="5" t="s">
        <v>128</v>
      </c>
    </row>
    <row r="44" spans="3:8" x14ac:dyDescent="0.25">
      <c r="H44" s="5" t="s">
        <v>129</v>
      </c>
    </row>
    <row r="45" spans="3:8" x14ac:dyDescent="0.25">
      <c r="C45" s="8"/>
      <c r="D45" s="8"/>
      <c r="H45" s="8" t="s">
        <v>7</v>
      </c>
    </row>
    <row r="46" spans="3:8" x14ac:dyDescent="0.25">
      <c r="C46" s="8"/>
      <c r="D46" s="8"/>
      <c r="H46" s="8" t="s">
        <v>8</v>
      </c>
    </row>
    <row r="47" spans="3:8" x14ac:dyDescent="0.25">
      <c r="C47" s="8"/>
      <c r="D47" s="8"/>
      <c r="H47" s="8" t="s">
        <v>9</v>
      </c>
    </row>
    <row r="48" spans="3:8" x14ac:dyDescent="0.25">
      <c r="C48" s="9"/>
      <c r="D48" s="9"/>
      <c r="H48" s="9" t="s">
        <v>10</v>
      </c>
    </row>
    <row r="49" spans="3:8" x14ac:dyDescent="0.25">
      <c r="C49" s="9"/>
      <c r="D49" s="9"/>
      <c r="H49" s="9" t="s">
        <v>11</v>
      </c>
    </row>
    <row r="50" spans="3:8" x14ac:dyDescent="0.25">
      <c r="C50" s="10"/>
      <c r="D50" s="10"/>
      <c r="H50" s="10" t="s">
        <v>12</v>
      </c>
    </row>
    <row r="51" spans="3:8" x14ac:dyDescent="0.25">
      <c r="C51" s="10"/>
      <c r="D51" s="10"/>
      <c r="H51" s="10" t="s">
        <v>13</v>
      </c>
    </row>
    <row r="52" spans="3:8" x14ac:dyDescent="0.25">
      <c r="C52" s="10"/>
      <c r="D52" s="10"/>
      <c r="H52" s="10" t="s">
        <v>14</v>
      </c>
    </row>
    <row r="53" spans="3:8" x14ac:dyDescent="0.25">
      <c r="C53" s="11"/>
      <c r="D53" s="11"/>
      <c r="H53" s="11" t="s">
        <v>15</v>
      </c>
    </row>
    <row r="54" spans="3:8" x14ac:dyDescent="0.25">
      <c r="C54" s="12"/>
      <c r="D54" s="12"/>
      <c r="H54" s="12" t="s">
        <v>16</v>
      </c>
    </row>
    <row r="55" spans="3:8" x14ac:dyDescent="0.25">
      <c r="C55" s="10"/>
      <c r="D55" s="10"/>
      <c r="H55" s="10" t="s">
        <v>17</v>
      </c>
    </row>
    <row r="56" spans="3:8" x14ac:dyDescent="0.25">
      <c r="C56" s="10"/>
      <c r="D56" s="10"/>
      <c r="H56" s="10" t="s">
        <v>18</v>
      </c>
    </row>
    <row r="57" spans="3:8" x14ac:dyDescent="0.25">
      <c r="C57" s="10"/>
      <c r="D57" s="10"/>
      <c r="H57" s="10" t="s">
        <v>19</v>
      </c>
    </row>
    <row r="58" spans="3:8" x14ac:dyDescent="0.25">
      <c r="C58" s="10"/>
      <c r="D58" s="10"/>
      <c r="H58" s="10" t="s">
        <v>20</v>
      </c>
    </row>
    <row r="59" spans="3:8" x14ac:dyDescent="0.25">
      <c r="C59" s="10"/>
      <c r="D59" s="10"/>
      <c r="H59" s="10" t="s">
        <v>21</v>
      </c>
    </row>
    <row r="60" spans="3:8" x14ac:dyDescent="0.25">
      <c r="C60" s="10"/>
      <c r="D60" s="10"/>
      <c r="H60" s="10" t="s">
        <v>22</v>
      </c>
    </row>
    <row r="61" spans="3:8" x14ac:dyDescent="0.25">
      <c r="C61" s="10"/>
      <c r="D61" s="10"/>
      <c r="H61" s="10" t="s">
        <v>23</v>
      </c>
    </row>
    <row r="62" spans="3:8" x14ac:dyDescent="0.25">
      <c r="C62" s="10"/>
      <c r="D62" s="10"/>
      <c r="H62" s="10" t="s">
        <v>24</v>
      </c>
    </row>
    <row r="63" spans="3:8" x14ac:dyDescent="0.25">
      <c r="C63" s="10"/>
      <c r="D63" s="10"/>
      <c r="H63" s="10" t="s">
        <v>25</v>
      </c>
    </row>
    <row r="64" spans="3:8" x14ac:dyDescent="0.25">
      <c r="C64" s="10"/>
      <c r="D64" s="10"/>
      <c r="H64" s="10" t="s">
        <v>26</v>
      </c>
    </row>
    <row r="65" spans="8:8" x14ac:dyDescent="0.25">
      <c r="H65" s="5" t="s">
        <v>81</v>
      </c>
    </row>
    <row r="66" spans="8:8" x14ac:dyDescent="0.25">
      <c r="H66" s="5" t="s">
        <v>130</v>
      </c>
    </row>
    <row r="67" spans="8:8" x14ac:dyDescent="0.25">
      <c r="H67" s="5" t="s">
        <v>131</v>
      </c>
    </row>
    <row r="68" spans="8:8" x14ac:dyDescent="0.25">
      <c r="H68" s="5" t="s">
        <v>132</v>
      </c>
    </row>
    <row r="69" spans="8:8" x14ac:dyDescent="0.25">
      <c r="H69" s="5" t="s">
        <v>133</v>
      </c>
    </row>
    <row r="70" spans="8:8" x14ac:dyDescent="0.25">
      <c r="H70" s="5" t="s">
        <v>134</v>
      </c>
    </row>
    <row r="71" spans="8:8" x14ac:dyDescent="0.25">
      <c r="H71" s="5" t="s">
        <v>135</v>
      </c>
    </row>
    <row r="72" spans="8:8" x14ac:dyDescent="0.25">
      <c r="H72" s="5" t="s">
        <v>136</v>
      </c>
    </row>
    <row r="73" spans="8:8" x14ac:dyDescent="0.25">
      <c r="H73" s="5" t="s">
        <v>137</v>
      </c>
    </row>
    <row r="74" spans="8:8" x14ac:dyDescent="0.25">
      <c r="H74" s="5" t="s">
        <v>84</v>
      </c>
    </row>
    <row r="75" spans="8:8" x14ac:dyDescent="0.25">
      <c r="H75" s="5" t="s">
        <v>85</v>
      </c>
    </row>
    <row r="76" spans="8:8" x14ac:dyDescent="0.25">
      <c r="H76" s="5" t="s">
        <v>72</v>
      </c>
    </row>
    <row r="77" spans="8:8" x14ac:dyDescent="0.25">
      <c r="H77" s="5" t="s">
        <v>71</v>
      </c>
    </row>
    <row r="78" spans="8:8" x14ac:dyDescent="0.25">
      <c r="H78" s="5" t="s">
        <v>73</v>
      </c>
    </row>
    <row r="79" spans="8:8" x14ac:dyDescent="0.25">
      <c r="H79" s="5" t="s">
        <v>74</v>
      </c>
    </row>
    <row r="80" spans="8:8" x14ac:dyDescent="0.25">
      <c r="H80" s="5" t="s">
        <v>75</v>
      </c>
    </row>
    <row r="81" spans="8:8" x14ac:dyDescent="0.25">
      <c r="H81" s="5" t="s">
        <v>76</v>
      </c>
    </row>
    <row r="82" spans="8:8" x14ac:dyDescent="0.25">
      <c r="H82" s="5" t="s">
        <v>77</v>
      </c>
    </row>
    <row r="83" spans="8:8" x14ac:dyDescent="0.25">
      <c r="H83" s="5" t="s">
        <v>78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AFC6-AAC0-4C3B-8F0B-EA8A74B9B1FF}">
  <sheetPr>
    <tabColor rgb="FF00B050"/>
  </sheetPr>
  <dimension ref="A1:AN43"/>
  <sheetViews>
    <sheetView workbookViewId="0">
      <pane ySplit="3" topLeftCell="A4" activePane="bottomLeft" state="frozen"/>
      <selection pane="bottomLeft" activeCell="D15" sqref="D15"/>
    </sheetView>
  </sheetViews>
  <sheetFormatPr defaultRowHeight="15" x14ac:dyDescent="0.25"/>
  <cols>
    <col min="1" max="16384" width="9.140625" style="15"/>
  </cols>
  <sheetData>
    <row r="1" spans="1:40" ht="15.75" x14ac:dyDescent="0.25">
      <c r="A1" s="78" t="s">
        <v>156</v>
      </c>
    </row>
    <row r="2" spans="1:40" x14ac:dyDescent="0.25">
      <c r="A2" s="16" t="s">
        <v>143</v>
      </c>
      <c r="E2" s="16" t="s">
        <v>144</v>
      </c>
      <c r="I2" s="16" t="s">
        <v>72</v>
      </c>
      <c r="M2" s="16" t="s">
        <v>71</v>
      </c>
      <c r="Q2" s="16" t="s">
        <v>73</v>
      </c>
      <c r="U2" s="16" t="s">
        <v>74</v>
      </c>
      <c r="Y2" s="16" t="s">
        <v>75</v>
      </c>
      <c r="AC2" s="16" t="s">
        <v>76</v>
      </c>
      <c r="AG2" s="16" t="s">
        <v>77</v>
      </c>
      <c r="AK2" s="16" t="s">
        <v>78</v>
      </c>
    </row>
    <row r="3" spans="1:40" x14ac:dyDescent="0.25">
      <c r="A3" s="15" t="s">
        <v>3</v>
      </c>
      <c r="B3" s="15" t="s">
        <v>4</v>
      </c>
      <c r="C3" s="15" t="s">
        <v>5</v>
      </c>
      <c r="D3" s="15" t="s">
        <v>6</v>
      </c>
      <c r="E3" s="15" t="s">
        <v>3</v>
      </c>
      <c r="F3" s="15" t="s">
        <v>4</v>
      </c>
      <c r="G3" s="15" t="s">
        <v>5</v>
      </c>
      <c r="H3" s="15" t="s">
        <v>6</v>
      </c>
      <c r="I3" s="15" t="s">
        <v>3</v>
      </c>
      <c r="J3" s="15" t="s">
        <v>4</v>
      </c>
      <c r="K3" s="15" t="s">
        <v>5</v>
      </c>
      <c r="L3" s="15" t="s">
        <v>6</v>
      </c>
      <c r="M3" s="15" t="s">
        <v>3</v>
      </c>
      <c r="N3" s="15" t="s">
        <v>4</v>
      </c>
      <c r="O3" s="15" t="s">
        <v>5</v>
      </c>
      <c r="P3" s="15" t="s">
        <v>6</v>
      </c>
      <c r="Q3" s="15" t="s">
        <v>3</v>
      </c>
      <c r="R3" s="15" t="s">
        <v>4</v>
      </c>
      <c r="S3" s="15" t="s">
        <v>5</v>
      </c>
      <c r="T3" s="15" t="s">
        <v>6</v>
      </c>
      <c r="U3" s="15" t="s">
        <v>3</v>
      </c>
      <c r="V3" s="15" t="s">
        <v>4</v>
      </c>
      <c r="W3" s="15" t="s">
        <v>5</v>
      </c>
      <c r="X3" s="15" t="s">
        <v>6</v>
      </c>
      <c r="Y3" s="15" t="s">
        <v>3</v>
      </c>
      <c r="Z3" s="15" t="s">
        <v>4</v>
      </c>
      <c r="AA3" s="15" t="s">
        <v>5</v>
      </c>
      <c r="AB3" s="15" t="s">
        <v>6</v>
      </c>
      <c r="AC3" s="15" t="s">
        <v>3</v>
      </c>
      <c r="AD3" s="15" t="s">
        <v>4</v>
      </c>
      <c r="AE3" s="15" t="s">
        <v>5</v>
      </c>
      <c r="AF3" s="15" t="s">
        <v>6</v>
      </c>
      <c r="AG3" s="15" t="s">
        <v>3</v>
      </c>
      <c r="AH3" s="15" t="s">
        <v>4</v>
      </c>
      <c r="AI3" s="15" t="s">
        <v>5</v>
      </c>
      <c r="AJ3" s="15" t="s">
        <v>6</v>
      </c>
      <c r="AK3" s="15" t="s">
        <v>3</v>
      </c>
      <c r="AL3" s="15" t="s">
        <v>4</v>
      </c>
      <c r="AM3" s="15" t="s">
        <v>5</v>
      </c>
      <c r="AN3" s="15" t="s">
        <v>6</v>
      </c>
    </row>
    <row r="4" spans="1:40" x14ac:dyDescent="0.25">
      <c r="A4" s="15">
        <f>Start!B10</f>
        <v>10</v>
      </c>
      <c r="B4" s="15">
        <f>Start!C10</f>
        <v>0</v>
      </c>
      <c r="C4" s="15">
        <f>Start!D10</f>
        <v>0</v>
      </c>
      <c r="D4" s="15">
        <f>Start!E10</f>
        <v>0</v>
      </c>
      <c r="E4" s="15">
        <f>Start!B11</f>
        <v>34</v>
      </c>
      <c r="F4" s="15">
        <f>Start!C11</f>
        <v>0</v>
      </c>
      <c r="G4" s="15">
        <f>Start!D11</f>
        <v>0</v>
      </c>
      <c r="H4" s="15">
        <f>Start!E11</f>
        <v>0</v>
      </c>
      <c r="I4" s="19">
        <f>Start!B12</f>
        <v>0</v>
      </c>
      <c r="J4" s="19">
        <f>Start!C12</f>
        <v>0</v>
      </c>
      <c r="K4" s="19">
        <f>Start!D12</f>
        <v>0</v>
      </c>
      <c r="L4" s="19">
        <f>Start!E12</f>
        <v>0</v>
      </c>
      <c r="M4" s="19">
        <f>Start!B13</f>
        <v>0</v>
      </c>
      <c r="N4" s="19">
        <f>Start!C13</f>
        <v>0</v>
      </c>
      <c r="O4" s="19">
        <f>Start!D13</f>
        <v>0</v>
      </c>
      <c r="P4" s="19">
        <f>Start!E13</f>
        <v>0</v>
      </c>
      <c r="Q4" s="19">
        <f>Start!B14</f>
        <v>0</v>
      </c>
      <c r="R4" s="19">
        <f>Start!C14</f>
        <v>0</v>
      </c>
      <c r="S4" s="19">
        <f>Start!D14</f>
        <v>0</v>
      </c>
      <c r="T4" s="19">
        <f>Start!E14</f>
        <v>0</v>
      </c>
      <c r="U4" s="19">
        <f>Start!B15</f>
        <v>0</v>
      </c>
      <c r="V4" s="19">
        <f>Start!C15</f>
        <v>0</v>
      </c>
      <c r="W4" s="19">
        <f>Start!D15</f>
        <v>0</v>
      </c>
      <c r="X4" s="19">
        <f>Start!E15</f>
        <v>0</v>
      </c>
      <c r="Y4" s="19">
        <f>Start!B16</f>
        <v>0</v>
      </c>
      <c r="Z4" s="19">
        <f>Start!C16</f>
        <v>0</v>
      </c>
      <c r="AA4" s="19">
        <f>Start!D16</f>
        <v>0</v>
      </c>
      <c r="AB4" s="19">
        <f>Start!E16</f>
        <v>0</v>
      </c>
      <c r="AC4" s="19">
        <f>Start!B17</f>
        <v>0</v>
      </c>
      <c r="AD4" s="19">
        <f>Start!C17</f>
        <v>0</v>
      </c>
      <c r="AE4" s="19">
        <f>Start!D17</f>
        <v>0</v>
      </c>
      <c r="AF4" s="19">
        <f>Start!E17</f>
        <v>0</v>
      </c>
      <c r="AG4" s="19">
        <f>Start!B18</f>
        <v>0</v>
      </c>
      <c r="AH4" s="19">
        <f>Start!C18</f>
        <v>0</v>
      </c>
      <c r="AI4" s="19">
        <f>Start!D18</f>
        <v>0</v>
      </c>
      <c r="AJ4" s="19">
        <f>Start!E18</f>
        <v>0</v>
      </c>
      <c r="AK4" s="19">
        <f>Start!B19</f>
        <v>0</v>
      </c>
      <c r="AL4" s="19">
        <f>Start!C19</f>
        <v>0</v>
      </c>
      <c r="AM4" s="19">
        <f>Start!D19</f>
        <v>0</v>
      </c>
      <c r="AN4" s="19">
        <f>Start!E19</f>
        <v>0</v>
      </c>
    </row>
    <row r="5" spans="1:40" x14ac:dyDescent="0.25">
      <c r="A5" s="15">
        <f>A4</f>
        <v>10</v>
      </c>
      <c r="B5" s="15">
        <f t="shared" ref="B5:AN5" si="0">B4</f>
        <v>0</v>
      </c>
      <c r="C5" s="15">
        <f t="shared" si="0"/>
        <v>0</v>
      </c>
      <c r="D5" s="15">
        <f t="shared" si="0"/>
        <v>0</v>
      </c>
      <c r="E5" s="15">
        <f t="shared" si="0"/>
        <v>34</v>
      </c>
      <c r="F5" s="15">
        <f t="shared" si="0"/>
        <v>0</v>
      </c>
      <c r="G5" s="15">
        <f t="shared" si="0"/>
        <v>0</v>
      </c>
      <c r="H5" s="15">
        <f t="shared" si="0"/>
        <v>0</v>
      </c>
      <c r="I5" s="15">
        <f t="shared" si="0"/>
        <v>0</v>
      </c>
      <c r="J5" s="15">
        <f t="shared" si="0"/>
        <v>0</v>
      </c>
      <c r="K5" s="15">
        <f t="shared" si="0"/>
        <v>0</v>
      </c>
      <c r="L5" s="15">
        <f t="shared" si="0"/>
        <v>0</v>
      </c>
      <c r="M5" s="15">
        <f t="shared" si="0"/>
        <v>0</v>
      </c>
      <c r="N5" s="15">
        <f t="shared" si="0"/>
        <v>0</v>
      </c>
      <c r="O5" s="15">
        <f t="shared" si="0"/>
        <v>0</v>
      </c>
      <c r="P5" s="15">
        <f t="shared" si="0"/>
        <v>0</v>
      </c>
      <c r="Q5" s="15">
        <f t="shared" si="0"/>
        <v>0</v>
      </c>
      <c r="R5" s="15">
        <f t="shared" si="0"/>
        <v>0</v>
      </c>
      <c r="S5" s="15">
        <f t="shared" si="0"/>
        <v>0</v>
      </c>
      <c r="T5" s="15">
        <f t="shared" si="0"/>
        <v>0</v>
      </c>
      <c r="U5" s="15">
        <f t="shared" si="0"/>
        <v>0</v>
      </c>
      <c r="V5" s="15">
        <f t="shared" si="0"/>
        <v>0</v>
      </c>
      <c r="W5" s="15">
        <f t="shared" si="0"/>
        <v>0</v>
      </c>
      <c r="X5" s="15">
        <f t="shared" si="0"/>
        <v>0</v>
      </c>
      <c r="Y5" s="15">
        <f t="shared" si="0"/>
        <v>0</v>
      </c>
      <c r="Z5" s="15">
        <f t="shared" si="0"/>
        <v>0</v>
      </c>
      <c r="AA5" s="15">
        <f t="shared" si="0"/>
        <v>0</v>
      </c>
      <c r="AB5" s="15">
        <f t="shared" si="0"/>
        <v>0</v>
      </c>
      <c r="AC5" s="15">
        <f t="shared" si="0"/>
        <v>0</v>
      </c>
      <c r="AD5" s="15">
        <f t="shared" si="0"/>
        <v>0</v>
      </c>
      <c r="AE5" s="15">
        <f t="shared" si="0"/>
        <v>0</v>
      </c>
      <c r="AF5" s="15">
        <f t="shared" si="0"/>
        <v>0</v>
      </c>
      <c r="AG5" s="15">
        <f t="shared" si="0"/>
        <v>0</v>
      </c>
      <c r="AH5" s="15">
        <f t="shared" si="0"/>
        <v>0</v>
      </c>
      <c r="AI5" s="15">
        <f t="shared" si="0"/>
        <v>0</v>
      </c>
      <c r="AJ5" s="15">
        <f t="shared" si="0"/>
        <v>0</v>
      </c>
      <c r="AK5" s="15">
        <f t="shared" si="0"/>
        <v>0</v>
      </c>
      <c r="AL5" s="15">
        <f t="shared" si="0"/>
        <v>0</v>
      </c>
      <c r="AM5" s="15">
        <f t="shared" si="0"/>
        <v>0</v>
      </c>
      <c r="AN5" s="15">
        <f t="shared" si="0"/>
        <v>0</v>
      </c>
    </row>
    <row r="6" spans="1:40" x14ac:dyDescent="0.25">
      <c r="A6" s="15">
        <f t="shared" ref="A6:A17" si="1">A5</f>
        <v>10</v>
      </c>
      <c r="B6" s="15">
        <f t="shared" ref="B6:B17" si="2">B5</f>
        <v>0</v>
      </c>
      <c r="C6" s="15">
        <f t="shared" ref="C6:C17" si="3">C5</f>
        <v>0</v>
      </c>
      <c r="D6" s="15">
        <f t="shared" ref="D6:D17" si="4">D5</f>
        <v>0</v>
      </c>
      <c r="E6" s="15">
        <f t="shared" ref="E6:E17" si="5">E5</f>
        <v>34</v>
      </c>
      <c r="F6" s="15">
        <f t="shared" ref="F6:F17" si="6">F5</f>
        <v>0</v>
      </c>
      <c r="G6" s="15">
        <f t="shared" ref="G6:G17" si="7">G5</f>
        <v>0</v>
      </c>
      <c r="H6" s="15">
        <f t="shared" ref="H6:H17" si="8">H5</f>
        <v>0</v>
      </c>
      <c r="I6" s="15">
        <f t="shared" ref="I6:I17" si="9">I5</f>
        <v>0</v>
      </c>
      <c r="J6" s="15">
        <f t="shared" ref="J6:J17" si="10">J5</f>
        <v>0</v>
      </c>
      <c r="K6" s="15">
        <f t="shared" ref="K6:K17" si="11">K5</f>
        <v>0</v>
      </c>
      <c r="L6" s="15">
        <f t="shared" ref="L6:L17" si="12">L5</f>
        <v>0</v>
      </c>
      <c r="M6" s="15">
        <f t="shared" ref="M6:M17" si="13">M5</f>
        <v>0</v>
      </c>
      <c r="N6" s="15">
        <f t="shared" ref="N6:N17" si="14">N5</f>
        <v>0</v>
      </c>
      <c r="O6" s="15">
        <f t="shared" ref="O6:O17" si="15">O5</f>
        <v>0</v>
      </c>
      <c r="P6" s="15">
        <f t="shared" ref="P6:P17" si="16">P5</f>
        <v>0</v>
      </c>
      <c r="Q6" s="15">
        <f t="shared" ref="Q6:Q17" si="17">Q5</f>
        <v>0</v>
      </c>
      <c r="R6" s="15">
        <f t="shared" ref="R6:R17" si="18">R5</f>
        <v>0</v>
      </c>
      <c r="S6" s="15">
        <f t="shared" ref="S6:S17" si="19">S5</f>
        <v>0</v>
      </c>
      <c r="T6" s="15">
        <f t="shared" ref="T6:T17" si="20">T5</f>
        <v>0</v>
      </c>
      <c r="U6" s="15">
        <f t="shared" ref="U6:U17" si="21">U5</f>
        <v>0</v>
      </c>
      <c r="V6" s="15">
        <f t="shared" ref="V6:V17" si="22">V5</f>
        <v>0</v>
      </c>
      <c r="W6" s="15">
        <f t="shared" ref="W6:W17" si="23">W5</f>
        <v>0</v>
      </c>
      <c r="X6" s="15">
        <f t="shared" ref="X6:X17" si="24">X5</f>
        <v>0</v>
      </c>
      <c r="Y6" s="15">
        <f t="shared" ref="Y6:Y17" si="25">Y5</f>
        <v>0</v>
      </c>
      <c r="Z6" s="15">
        <f t="shared" ref="Z6:Z17" si="26">Z5</f>
        <v>0</v>
      </c>
      <c r="AA6" s="15">
        <f t="shared" ref="AA6:AA17" si="27">AA5</f>
        <v>0</v>
      </c>
      <c r="AB6" s="15">
        <f t="shared" ref="AB6:AB17" si="28">AB5</f>
        <v>0</v>
      </c>
      <c r="AC6" s="15">
        <f t="shared" ref="AC6:AC17" si="29">AC5</f>
        <v>0</v>
      </c>
      <c r="AD6" s="15">
        <f t="shared" ref="AD6:AD17" si="30">AD5</f>
        <v>0</v>
      </c>
      <c r="AE6" s="15">
        <f t="shared" ref="AE6:AE17" si="31">AE5</f>
        <v>0</v>
      </c>
      <c r="AF6" s="15">
        <f t="shared" ref="AF6:AF17" si="32">AF5</f>
        <v>0</v>
      </c>
      <c r="AG6" s="15">
        <f t="shared" ref="AG6:AG17" si="33">AG5</f>
        <v>0</v>
      </c>
      <c r="AH6" s="15">
        <f t="shared" ref="AH6:AH17" si="34">AH5</f>
        <v>0</v>
      </c>
      <c r="AI6" s="15">
        <f t="shared" ref="AI6:AI17" si="35">AI5</f>
        <v>0</v>
      </c>
      <c r="AJ6" s="15">
        <f t="shared" ref="AJ6:AJ17" si="36">AJ5</f>
        <v>0</v>
      </c>
      <c r="AK6" s="15">
        <f t="shared" ref="AK6:AK17" si="37">AK5</f>
        <v>0</v>
      </c>
      <c r="AL6" s="15">
        <f t="shared" ref="AL6:AL17" si="38">AL5</f>
        <v>0</v>
      </c>
      <c r="AM6" s="15">
        <f t="shared" ref="AM6:AM17" si="39">AM5</f>
        <v>0</v>
      </c>
      <c r="AN6" s="15">
        <f t="shared" ref="AN6:AN17" si="40">AN5</f>
        <v>0</v>
      </c>
    </row>
    <row r="7" spans="1:40" x14ac:dyDescent="0.25">
      <c r="A7" s="15">
        <f t="shared" si="1"/>
        <v>10</v>
      </c>
      <c r="B7" s="15">
        <f t="shared" si="2"/>
        <v>0</v>
      </c>
      <c r="C7" s="15">
        <f t="shared" si="3"/>
        <v>0</v>
      </c>
      <c r="D7" s="15">
        <f t="shared" si="4"/>
        <v>0</v>
      </c>
      <c r="E7" s="15">
        <f t="shared" si="5"/>
        <v>34</v>
      </c>
      <c r="F7" s="15">
        <f t="shared" si="6"/>
        <v>0</v>
      </c>
      <c r="G7" s="15">
        <f t="shared" si="7"/>
        <v>0</v>
      </c>
      <c r="H7" s="15">
        <f t="shared" si="8"/>
        <v>0</v>
      </c>
      <c r="I7" s="15">
        <f t="shared" si="9"/>
        <v>0</v>
      </c>
      <c r="J7" s="15">
        <f t="shared" si="10"/>
        <v>0</v>
      </c>
      <c r="K7" s="15">
        <f t="shared" si="11"/>
        <v>0</v>
      </c>
      <c r="L7" s="15">
        <f t="shared" si="12"/>
        <v>0</v>
      </c>
      <c r="M7" s="15">
        <f t="shared" si="13"/>
        <v>0</v>
      </c>
      <c r="N7" s="15">
        <f t="shared" si="14"/>
        <v>0</v>
      </c>
      <c r="O7" s="15">
        <f t="shared" si="15"/>
        <v>0</v>
      </c>
      <c r="P7" s="15">
        <f t="shared" si="16"/>
        <v>0</v>
      </c>
      <c r="Q7" s="15">
        <f t="shared" si="17"/>
        <v>0</v>
      </c>
      <c r="R7" s="15">
        <f t="shared" si="18"/>
        <v>0</v>
      </c>
      <c r="S7" s="15">
        <f t="shared" si="19"/>
        <v>0</v>
      </c>
      <c r="T7" s="15">
        <f t="shared" si="20"/>
        <v>0</v>
      </c>
      <c r="U7" s="15">
        <f t="shared" si="21"/>
        <v>0</v>
      </c>
      <c r="V7" s="15">
        <f t="shared" si="22"/>
        <v>0</v>
      </c>
      <c r="W7" s="15">
        <f t="shared" si="23"/>
        <v>0</v>
      </c>
      <c r="X7" s="15">
        <f t="shared" si="24"/>
        <v>0</v>
      </c>
      <c r="Y7" s="15">
        <f t="shared" si="25"/>
        <v>0</v>
      </c>
      <c r="Z7" s="15">
        <f t="shared" si="26"/>
        <v>0</v>
      </c>
      <c r="AA7" s="15">
        <f t="shared" si="27"/>
        <v>0</v>
      </c>
      <c r="AB7" s="15">
        <f t="shared" si="28"/>
        <v>0</v>
      </c>
      <c r="AC7" s="15">
        <f t="shared" si="29"/>
        <v>0</v>
      </c>
      <c r="AD7" s="15">
        <f t="shared" si="30"/>
        <v>0</v>
      </c>
      <c r="AE7" s="15">
        <f t="shared" si="31"/>
        <v>0</v>
      </c>
      <c r="AF7" s="15">
        <f t="shared" si="32"/>
        <v>0</v>
      </c>
      <c r="AG7" s="15">
        <f t="shared" si="33"/>
        <v>0</v>
      </c>
      <c r="AH7" s="15">
        <f t="shared" si="34"/>
        <v>0</v>
      </c>
      <c r="AI7" s="15">
        <f t="shared" si="35"/>
        <v>0</v>
      </c>
      <c r="AJ7" s="15">
        <f t="shared" si="36"/>
        <v>0</v>
      </c>
      <c r="AK7" s="15">
        <f t="shared" si="37"/>
        <v>0</v>
      </c>
      <c r="AL7" s="15">
        <f t="shared" si="38"/>
        <v>0</v>
      </c>
      <c r="AM7" s="15">
        <f t="shared" si="39"/>
        <v>0</v>
      </c>
      <c r="AN7" s="15">
        <f t="shared" si="40"/>
        <v>0</v>
      </c>
    </row>
    <row r="8" spans="1:40" x14ac:dyDescent="0.25">
      <c r="A8" s="15">
        <f t="shared" si="1"/>
        <v>10</v>
      </c>
      <c r="B8" s="15">
        <f t="shared" si="2"/>
        <v>0</v>
      </c>
      <c r="C8" s="15">
        <f t="shared" si="3"/>
        <v>0</v>
      </c>
      <c r="D8" s="15">
        <f t="shared" si="4"/>
        <v>0</v>
      </c>
      <c r="E8" s="15">
        <f t="shared" si="5"/>
        <v>34</v>
      </c>
      <c r="F8" s="15">
        <f t="shared" si="6"/>
        <v>0</v>
      </c>
      <c r="G8" s="15">
        <f t="shared" si="7"/>
        <v>0</v>
      </c>
      <c r="H8" s="15">
        <f t="shared" si="8"/>
        <v>0</v>
      </c>
      <c r="I8" s="15">
        <f t="shared" si="9"/>
        <v>0</v>
      </c>
      <c r="J8" s="15">
        <f t="shared" si="10"/>
        <v>0</v>
      </c>
      <c r="K8" s="15">
        <f t="shared" si="11"/>
        <v>0</v>
      </c>
      <c r="L8" s="15">
        <f t="shared" si="12"/>
        <v>0</v>
      </c>
      <c r="M8" s="15">
        <f t="shared" si="13"/>
        <v>0</v>
      </c>
      <c r="N8" s="15">
        <f t="shared" si="14"/>
        <v>0</v>
      </c>
      <c r="O8" s="15">
        <f t="shared" si="15"/>
        <v>0</v>
      </c>
      <c r="P8" s="15">
        <f t="shared" si="16"/>
        <v>0</v>
      </c>
      <c r="Q8" s="15">
        <f t="shared" si="17"/>
        <v>0</v>
      </c>
      <c r="R8" s="15">
        <f t="shared" si="18"/>
        <v>0</v>
      </c>
      <c r="S8" s="15">
        <f t="shared" si="19"/>
        <v>0</v>
      </c>
      <c r="T8" s="15">
        <f t="shared" si="20"/>
        <v>0</v>
      </c>
      <c r="U8" s="15">
        <f t="shared" si="21"/>
        <v>0</v>
      </c>
      <c r="V8" s="15">
        <f t="shared" si="22"/>
        <v>0</v>
      </c>
      <c r="W8" s="15">
        <f t="shared" si="23"/>
        <v>0</v>
      </c>
      <c r="X8" s="15">
        <f t="shared" si="24"/>
        <v>0</v>
      </c>
      <c r="Y8" s="15">
        <f t="shared" si="25"/>
        <v>0</v>
      </c>
      <c r="Z8" s="15">
        <f t="shared" si="26"/>
        <v>0</v>
      </c>
      <c r="AA8" s="15">
        <f t="shared" si="27"/>
        <v>0</v>
      </c>
      <c r="AB8" s="15">
        <f t="shared" si="28"/>
        <v>0</v>
      </c>
      <c r="AC8" s="15">
        <f t="shared" si="29"/>
        <v>0</v>
      </c>
      <c r="AD8" s="15">
        <f t="shared" si="30"/>
        <v>0</v>
      </c>
      <c r="AE8" s="15">
        <f t="shared" si="31"/>
        <v>0</v>
      </c>
      <c r="AF8" s="15">
        <f t="shared" si="32"/>
        <v>0</v>
      </c>
      <c r="AG8" s="15">
        <f t="shared" si="33"/>
        <v>0</v>
      </c>
      <c r="AH8" s="15">
        <f t="shared" si="34"/>
        <v>0</v>
      </c>
      <c r="AI8" s="15">
        <f t="shared" si="35"/>
        <v>0</v>
      </c>
      <c r="AJ8" s="15">
        <f t="shared" si="36"/>
        <v>0</v>
      </c>
      <c r="AK8" s="15">
        <f t="shared" si="37"/>
        <v>0</v>
      </c>
      <c r="AL8" s="15">
        <f t="shared" si="38"/>
        <v>0</v>
      </c>
      <c r="AM8" s="15">
        <f t="shared" si="39"/>
        <v>0</v>
      </c>
      <c r="AN8" s="15">
        <f t="shared" si="40"/>
        <v>0</v>
      </c>
    </row>
    <row r="9" spans="1:40" x14ac:dyDescent="0.25">
      <c r="A9" s="15">
        <f t="shared" si="1"/>
        <v>10</v>
      </c>
      <c r="B9" s="15">
        <f t="shared" si="2"/>
        <v>0</v>
      </c>
      <c r="C9" s="15">
        <f t="shared" si="3"/>
        <v>0</v>
      </c>
      <c r="D9" s="15">
        <f t="shared" si="4"/>
        <v>0</v>
      </c>
      <c r="E9" s="15">
        <f t="shared" si="5"/>
        <v>34</v>
      </c>
      <c r="F9" s="15">
        <f t="shared" si="6"/>
        <v>0</v>
      </c>
      <c r="G9" s="15">
        <f t="shared" si="7"/>
        <v>0</v>
      </c>
      <c r="H9" s="15">
        <f t="shared" si="8"/>
        <v>0</v>
      </c>
      <c r="I9" s="15">
        <f t="shared" si="9"/>
        <v>0</v>
      </c>
      <c r="J9" s="15">
        <f t="shared" si="10"/>
        <v>0</v>
      </c>
      <c r="K9" s="15">
        <f t="shared" si="11"/>
        <v>0</v>
      </c>
      <c r="L9" s="15">
        <f t="shared" si="12"/>
        <v>0</v>
      </c>
      <c r="M9" s="15">
        <f t="shared" si="13"/>
        <v>0</v>
      </c>
      <c r="N9" s="15">
        <f t="shared" si="14"/>
        <v>0</v>
      </c>
      <c r="O9" s="15">
        <f t="shared" si="15"/>
        <v>0</v>
      </c>
      <c r="P9" s="15">
        <f t="shared" si="16"/>
        <v>0</v>
      </c>
      <c r="Q9" s="15">
        <f t="shared" si="17"/>
        <v>0</v>
      </c>
      <c r="R9" s="15">
        <f t="shared" si="18"/>
        <v>0</v>
      </c>
      <c r="S9" s="15">
        <f t="shared" si="19"/>
        <v>0</v>
      </c>
      <c r="T9" s="15">
        <f t="shared" si="20"/>
        <v>0</v>
      </c>
      <c r="U9" s="15">
        <f t="shared" si="21"/>
        <v>0</v>
      </c>
      <c r="V9" s="15">
        <f t="shared" si="22"/>
        <v>0</v>
      </c>
      <c r="W9" s="15">
        <f t="shared" si="23"/>
        <v>0</v>
      </c>
      <c r="X9" s="15">
        <f t="shared" si="24"/>
        <v>0</v>
      </c>
      <c r="Y9" s="15">
        <f t="shared" si="25"/>
        <v>0</v>
      </c>
      <c r="Z9" s="15">
        <f t="shared" si="26"/>
        <v>0</v>
      </c>
      <c r="AA9" s="15">
        <f t="shared" si="27"/>
        <v>0</v>
      </c>
      <c r="AB9" s="15">
        <f t="shared" si="28"/>
        <v>0</v>
      </c>
      <c r="AC9" s="15">
        <f t="shared" si="29"/>
        <v>0</v>
      </c>
      <c r="AD9" s="15">
        <f t="shared" si="30"/>
        <v>0</v>
      </c>
      <c r="AE9" s="15">
        <f t="shared" si="31"/>
        <v>0</v>
      </c>
      <c r="AF9" s="15">
        <f t="shared" si="32"/>
        <v>0</v>
      </c>
      <c r="AG9" s="15">
        <f t="shared" si="33"/>
        <v>0</v>
      </c>
      <c r="AH9" s="15">
        <f t="shared" si="34"/>
        <v>0</v>
      </c>
      <c r="AI9" s="15">
        <f t="shared" si="35"/>
        <v>0</v>
      </c>
      <c r="AJ9" s="15">
        <f t="shared" si="36"/>
        <v>0</v>
      </c>
      <c r="AK9" s="15">
        <f t="shared" si="37"/>
        <v>0</v>
      </c>
      <c r="AL9" s="15">
        <f t="shared" si="38"/>
        <v>0</v>
      </c>
      <c r="AM9" s="15">
        <f t="shared" si="39"/>
        <v>0</v>
      </c>
      <c r="AN9" s="15">
        <f t="shared" si="40"/>
        <v>0</v>
      </c>
    </row>
    <row r="10" spans="1:40" x14ac:dyDescent="0.25">
      <c r="A10" s="15">
        <f t="shared" si="1"/>
        <v>10</v>
      </c>
      <c r="B10" s="15">
        <f t="shared" si="2"/>
        <v>0</v>
      </c>
      <c r="C10" s="15">
        <f t="shared" si="3"/>
        <v>0</v>
      </c>
      <c r="D10" s="15">
        <f t="shared" si="4"/>
        <v>0</v>
      </c>
      <c r="E10" s="15">
        <f t="shared" si="5"/>
        <v>34</v>
      </c>
      <c r="F10" s="15">
        <f t="shared" si="6"/>
        <v>0</v>
      </c>
      <c r="G10" s="15">
        <f t="shared" si="7"/>
        <v>0</v>
      </c>
      <c r="H10" s="15">
        <f t="shared" si="8"/>
        <v>0</v>
      </c>
      <c r="I10" s="15">
        <f t="shared" si="9"/>
        <v>0</v>
      </c>
      <c r="J10" s="15">
        <f t="shared" si="10"/>
        <v>0</v>
      </c>
      <c r="K10" s="15">
        <f t="shared" si="11"/>
        <v>0</v>
      </c>
      <c r="L10" s="15">
        <f t="shared" si="12"/>
        <v>0</v>
      </c>
      <c r="M10" s="15">
        <f t="shared" si="13"/>
        <v>0</v>
      </c>
      <c r="N10" s="15">
        <f t="shared" si="14"/>
        <v>0</v>
      </c>
      <c r="O10" s="15">
        <f t="shared" si="15"/>
        <v>0</v>
      </c>
      <c r="P10" s="15">
        <f t="shared" si="16"/>
        <v>0</v>
      </c>
      <c r="Q10" s="15">
        <f t="shared" si="17"/>
        <v>0</v>
      </c>
      <c r="R10" s="15">
        <f t="shared" si="18"/>
        <v>0</v>
      </c>
      <c r="S10" s="15">
        <f t="shared" si="19"/>
        <v>0</v>
      </c>
      <c r="T10" s="15">
        <f t="shared" si="20"/>
        <v>0</v>
      </c>
      <c r="U10" s="15">
        <f t="shared" si="21"/>
        <v>0</v>
      </c>
      <c r="V10" s="15">
        <f t="shared" si="22"/>
        <v>0</v>
      </c>
      <c r="W10" s="15">
        <f t="shared" si="23"/>
        <v>0</v>
      </c>
      <c r="X10" s="15">
        <f t="shared" si="24"/>
        <v>0</v>
      </c>
      <c r="Y10" s="15">
        <f t="shared" si="25"/>
        <v>0</v>
      </c>
      <c r="Z10" s="15">
        <f t="shared" si="26"/>
        <v>0</v>
      </c>
      <c r="AA10" s="15">
        <f t="shared" si="27"/>
        <v>0</v>
      </c>
      <c r="AB10" s="15">
        <f t="shared" si="28"/>
        <v>0</v>
      </c>
      <c r="AC10" s="15">
        <f t="shared" si="29"/>
        <v>0</v>
      </c>
      <c r="AD10" s="15">
        <f t="shared" si="30"/>
        <v>0</v>
      </c>
      <c r="AE10" s="15">
        <f t="shared" si="31"/>
        <v>0</v>
      </c>
      <c r="AF10" s="15">
        <f t="shared" si="32"/>
        <v>0</v>
      </c>
      <c r="AG10" s="15">
        <f t="shared" si="33"/>
        <v>0</v>
      </c>
      <c r="AH10" s="15">
        <f t="shared" si="34"/>
        <v>0</v>
      </c>
      <c r="AI10" s="15">
        <f t="shared" si="35"/>
        <v>0</v>
      </c>
      <c r="AJ10" s="15">
        <f t="shared" si="36"/>
        <v>0</v>
      </c>
      <c r="AK10" s="15">
        <f t="shared" si="37"/>
        <v>0</v>
      </c>
      <c r="AL10" s="15">
        <f t="shared" si="38"/>
        <v>0</v>
      </c>
      <c r="AM10" s="15">
        <f t="shared" si="39"/>
        <v>0</v>
      </c>
      <c r="AN10" s="15">
        <f t="shared" si="40"/>
        <v>0</v>
      </c>
    </row>
    <row r="11" spans="1:40" x14ac:dyDescent="0.25">
      <c r="A11" s="15">
        <f t="shared" si="1"/>
        <v>10</v>
      </c>
      <c r="B11" s="15">
        <f t="shared" si="2"/>
        <v>0</v>
      </c>
      <c r="C11" s="15">
        <f t="shared" si="3"/>
        <v>0</v>
      </c>
      <c r="D11" s="15">
        <f t="shared" si="4"/>
        <v>0</v>
      </c>
      <c r="E11" s="15">
        <f t="shared" si="5"/>
        <v>34</v>
      </c>
      <c r="F11" s="15">
        <f t="shared" si="6"/>
        <v>0</v>
      </c>
      <c r="G11" s="15">
        <f t="shared" si="7"/>
        <v>0</v>
      </c>
      <c r="H11" s="15">
        <f t="shared" si="8"/>
        <v>0</v>
      </c>
      <c r="I11" s="15">
        <f t="shared" si="9"/>
        <v>0</v>
      </c>
      <c r="J11" s="15">
        <f t="shared" si="10"/>
        <v>0</v>
      </c>
      <c r="K11" s="15">
        <f t="shared" si="11"/>
        <v>0</v>
      </c>
      <c r="L11" s="15">
        <f t="shared" si="12"/>
        <v>0</v>
      </c>
      <c r="M11" s="15">
        <f t="shared" si="13"/>
        <v>0</v>
      </c>
      <c r="N11" s="15">
        <f t="shared" si="14"/>
        <v>0</v>
      </c>
      <c r="O11" s="15">
        <f t="shared" si="15"/>
        <v>0</v>
      </c>
      <c r="P11" s="15">
        <f t="shared" si="16"/>
        <v>0</v>
      </c>
      <c r="Q11" s="15">
        <f t="shared" si="17"/>
        <v>0</v>
      </c>
      <c r="R11" s="15">
        <f t="shared" si="18"/>
        <v>0</v>
      </c>
      <c r="S11" s="15">
        <f t="shared" si="19"/>
        <v>0</v>
      </c>
      <c r="T11" s="15">
        <f t="shared" si="20"/>
        <v>0</v>
      </c>
      <c r="U11" s="15">
        <f t="shared" si="21"/>
        <v>0</v>
      </c>
      <c r="V11" s="15">
        <f t="shared" si="22"/>
        <v>0</v>
      </c>
      <c r="W11" s="15">
        <f t="shared" si="23"/>
        <v>0</v>
      </c>
      <c r="X11" s="15">
        <f t="shared" si="24"/>
        <v>0</v>
      </c>
      <c r="Y11" s="15">
        <f t="shared" si="25"/>
        <v>0</v>
      </c>
      <c r="Z11" s="15">
        <f t="shared" si="26"/>
        <v>0</v>
      </c>
      <c r="AA11" s="15">
        <f t="shared" si="27"/>
        <v>0</v>
      </c>
      <c r="AB11" s="15">
        <f t="shared" si="28"/>
        <v>0</v>
      </c>
      <c r="AC11" s="15">
        <f t="shared" si="29"/>
        <v>0</v>
      </c>
      <c r="AD11" s="15">
        <f t="shared" si="30"/>
        <v>0</v>
      </c>
      <c r="AE11" s="15">
        <f t="shared" si="31"/>
        <v>0</v>
      </c>
      <c r="AF11" s="15">
        <f t="shared" si="32"/>
        <v>0</v>
      </c>
      <c r="AG11" s="15">
        <f t="shared" si="33"/>
        <v>0</v>
      </c>
      <c r="AH11" s="15">
        <f t="shared" si="34"/>
        <v>0</v>
      </c>
      <c r="AI11" s="15">
        <f t="shared" si="35"/>
        <v>0</v>
      </c>
      <c r="AJ11" s="15">
        <f t="shared" si="36"/>
        <v>0</v>
      </c>
      <c r="AK11" s="15">
        <f t="shared" si="37"/>
        <v>0</v>
      </c>
      <c r="AL11" s="15">
        <f t="shared" si="38"/>
        <v>0</v>
      </c>
      <c r="AM11" s="15">
        <f t="shared" si="39"/>
        <v>0</v>
      </c>
      <c r="AN11" s="15">
        <f t="shared" si="40"/>
        <v>0</v>
      </c>
    </row>
    <row r="12" spans="1:40" x14ac:dyDescent="0.25">
      <c r="A12" s="15">
        <f t="shared" si="1"/>
        <v>10</v>
      </c>
      <c r="B12" s="15">
        <f t="shared" si="2"/>
        <v>0</v>
      </c>
      <c r="C12" s="15">
        <f t="shared" si="3"/>
        <v>0</v>
      </c>
      <c r="D12" s="15">
        <f t="shared" si="4"/>
        <v>0</v>
      </c>
      <c r="E12" s="15">
        <f t="shared" si="5"/>
        <v>34</v>
      </c>
      <c r="F12" s="15">
        <f t="shared" si="6"/>
        <v>0</v>
      </c>
      <c r="G12" s="15">
        <f t="shared" si="7"/>
        <v>0</v>
      </c>
      <c r="H12" s="15">
        <f t="shared" si="8"/>
        <v>0</v>
      </c>
      <c r="I12" s="15">
        <f t="shared" si="9"/>
        <v>0</v>
      </c>
      <c r="J12" s="15">
        <f t="shared" si="10"/>
        <v>0</v>
      </c>
      <c r="K12" s="15">
        <f t="shared" si="11"/>
        <v>0</v>
      </c>
      <c r="L12" s="15">
        <f t="shared" si="12"/>
        <v>0</v>
      </c>
      <c r="M12" s="15">
        <f t="shared" si="13"/>
        <v>0</v>
      </c>
      <c r="N12" s="15">
        <f t="shared" si="14"/>
        <v>0</v>
      </c>
      <c r="O12" s="15">
        <f t="shared" si="15"/>
        <v>0</v>
      </c>
      <c r="P12" s="15">
        <f t="shared" si="16"/>
        <v>0</v>
      </c>
      <c r="Q12" s="15">
        <f t="shared" si="17"/>
        <v>0</v>
      </c>
      <c r="R12" s="15">
        <f t="shared" si="18"/>
        <v>0</v>
      </c>
      <c r="S12" s="15">
        <f t="shared" si="19"/>
        <v>0</v>
      </c>
      <c r="T12" s="15">
        <f t="shared" si="20"/>
        <v>0</v>
      </c>
      <c r="U12" s="15">
        <f t="shared" si="21"/>
        <v>0</v>
      </c>
      <c r="V12" s="15">
        <f t="shared" si="22"/>
        <v>0</v>
      </c>
      <c r="W12" s="15">
        <f t="shared" si="23"/>
        <v>0</v>
      </c>
      <c r="X12" s="15">
        <f t="shared" si="24"/>
        <v>0</v>
      </c>
      <c r="Y12" s="15">
        <f t="shared" si="25"/>
        <v>0</v>
      </c>
      <c r="Z12" s="15">
        <f t="shared" si="26"/>
        <v>0</v>
      </c>
      <c r="AA12" s="15">
        <f t="shared" si="27"/>
        <v>0</v>
      </c>
      <c r="AB12" s="15">
        <f t="shared" si="28"/>
        <v>0</v>
      </c>
      <c r="AC12" s="15">
        <f t="shared" si="29"/>
        <v>0</v>
      </c>
      <c r="AD12" s="15">
        <f t="shared" si="30"/>
        <v>0</v>
      </c>
      <c r="AE12" s="15">
        <f t="shared" si="31"/>
        <v>0</v>
      </c>
      <c r="AF12" s="15">
        <f t="shared" si="32"/>
        <v>0</v>
      </c>
      <c r="AG12" s="15">
        <f t="shared" si="33"/>
        <v>0</v>
      </c>
      <c r="AH12" s="15">
        <f t="shared" si="34"/>
        <v>0</v>
      </c>
      <c r="AI12" s="15">
        <f t="shared" si="35"/>
        <v>0</v>
      </c>
      <c r="AJ12" s="15">
        <f t="shared" si="36"/>
        <v>0</v>
      </c>
      <c r="AK12" s="15">
        <f t="shared" si="37"/>
        <v>0</v>
      </c>
      <c r="AL12" s="15">
        <f t="shared" si="38"/>
        <v>0</v>
      </c>
      <c r="AM12" s="15">
        <f t="shared" si="39"/>
        <v>0</v>
      </c>
      <c r="AN12" s="15">
        <f t="shared" si="40"/>
        <v>0</v>
      </c>
    </row>
    <row r="13" spans="1:40" x14ac:dyDescent="0.25">
      <c r="A13" s="15">
        <f t="shared" si="1"/>
        <v>10</v>
      </c>
      <c r="B13" s="15">
        <f t="shared" si="2"/>
        <v>0</v>
      </c>
      <c r="C13" s="15">
        <f t="shared" si="3"/>
        <v>0</v>
      </c>
      <c r="D13" s="15">
        <f t="shared" si="4"/>
        <v>0</v>
      </c>
      <c r="E13" s="15">
        <f t="shared" si="5"/>
        <v>34</v>
      </c>
      <c r="F13" s="15">
        <f t="shared" si="6"/>
        <v>0</v>
      </c>
      <c r="G13" s="15">
        <f t="shared" si="7"/>
        <v>0</v>
      </c>
      <c r="H13" s="15">
        <f t="shared" si="8"/>
        <v>0</v>
      </c>
      <c r="I13" s="15">
        <f t="shared" si="9"/>
        <v>0</v>
      </c>
      <c r="J13" s="15">
        <f t="shared" si="10"/>
        <v>0</v>
      </c>
      <c r="K13" s="15">
        <f t="shared" si="11"/>
        <v>0</v>
      </c>
      <c r="L13" s="15">
        <f t="shared" si="12"/>
        <v>0</v>
      </c>
      <c r="M13" s="15">
        <f t="shared" si="13"/>
        <v>0</v>
      </c>
      <c r="N13" s="15">
        <f t="shared" si="14"/>
        <v>0</v>
      </c>
      <c r="O13" s="15">
        <f t="shared" si="15"/>
        <v>0</v>
      </c>
      <c r="P13" s="15">
        <f t="shared" si="16"/>
        <v>0</v>
      </c>
      <c r="Q13" s="15">
        <f t="shared" si="17"/>
        <v>0</v>
      </c>
      <c r="R13" s="15">
        <f t="shared" si="18"/>
        <v>0</v>
      </c>
      <c r="S13" s="15">
        <f t="shared" si="19"/>
        <v>0</v>
      </c>
      <c r="T13" s="15">
        <f t="shared" si="20"/>
        <v>0</v>
      </c>
      <c r="U13" s="15">
        <f t="shared" si="21"/>
        <v>0</v>
      </c>
      <c r="V13" s="15">
        <f t="shared" si="22"/>
        <v>0</v>
      </c>
      <c r="W13" s="15">
        <f t="shared" si="23"/>
        <v>0</v>
      </c>
      <c r="X13" s="15">
        <f t="shared" si="24"/>
        <v>0</v>
      </c>
      <c r="Y13" s="15">
        <f t="shared" si="25"/>
        <v>0</v>
      </c>
      <c r="Z13" s="15">
        <f t="shared" si="26"/>
        <v>0</v>
      </c>
      <c r="AA13" s="15">
        <f t="shared" si="27"/>
        <v>0</v>
      </c>
      <c r="AB13" s="15">
        <f t="shared" si="28"/>
        <v>0</v>
      </c>
      <c r="AC13" s="15">
        <f t="shared" si="29"/>
        <v>0</v>
      </c>
      <c r="AD13" s="15">
        <f t="shared" si="30"/>
        <v>0</v>
      </c>
      <c r="AE13" s="15">
        <f t="shared" si="31"/>
        <v>0</v>
      </c>
      <c r="AF13" s="15">
        <f t="shared" si="32"/>
        <v>0</v>
      </c>
      <c r="AG13" s="15">
        <f t="shared" si="33"/>
        <v>0</v>
      </c>
      <c r="AH13" s="15">
        <f t="shared" si="34"/>
        <v>0</v>
      </c>
      <c r="AI13" s="15">
        <f t="shared" si="35"/>
        <v>0</v>
      </c>
      <c r="AJ13" s="15">
        <f t="shared" si="36"/>
        <v>0</v>
      </c>
      <c r="AK13" s="15">
        <f t="shared" si="37"/>
        <v>0</v>
      </c>
      <c r="AL13" s="15">
        <f t="shared" si="38"/>
        <v>0</v>
      </c>
      <c r="AM13" s="15">
        <f t="shared" si="39"/>
        <v>0</v>
      </c>
      <c r="AN13" s="15">
        <f t="shared" si="40"/>
        <v>0</v>
      </c>
    </row>
    <row r="14" spans="1:40" x14ac:dyDescent="0.25">
      <c r="A14" s="15">
        <f t="shared" si="1"/>
        <v>10</v>
      </c>
      <c r="B14" s="15">
        <f t="shared" si="2"/>
        <v>0</v>
      </c>
      <c r="C14" s="15">
        <f t="shared" si="3"/>
        <v>0</v>
      </c>
      <c r="D14" s="15">
        <f t="shared" si="4"/>
        <v>0</v>
      </c>
      <c r="E14" s="15">
        <f t="shared" si="5"/>
        <v>34</v>
      </c>
      <c r="F14" s="15">
        <f t="shared" si="6"/>
        <v>0</v>
      </c>
      <c r="G14" s="15">
        <f t="shared" si="7"/>
        <v>0</v>
      </c>
      <c r="H14" s="15">
        <f t="shared" si="8"/>
        <v>0</v>
      </c>
      <c r="I14" s="15">
        <f t="shared" si="9"/>
        <v>0</v>
      </c>
      <c r="J14" s="15">
        <f t="shared" si="10"/>
        <v>0</v>
      </c>
      <c r="K14" s="15">
        <f t="shared" si="11"/>
        <v>0</v>
      </c>
      <c r="L14" s="15">
        <f t="shared" si="12"/>
        <v>0</v>
      </c>
      <c r="M14" s="15">
        <f t="shared" si="13"/>
        <v>0</v>
      </c>
      <c r="N14" s="15">
        <f t="shared" si="14"/>
        <v>0</v>
      </c>
      <c r="O14" s="15">
        <f t="shared" si="15"/>
        <v>0</v>
      </c>
      <c r="P14" s="15">
        <f t="shared" si="16"/>
        <v>0</v>
      </c>
      <c r="Q14" s="15">
        <f t="shared" si="17"/>
        <v>0</v>
      </c>
      <c r="R14" s="15">
        <f t="shared" si="18"/>
        <v>0</v>
      </c>
      <c r="S14" s="15">
        <f t="shared" si="19"/>
        <v>0</v>
      </c>
      <c r="T14" s="15">
        <f t="shared" si="20"/>
        <v>0</v>
      </c>
      <c r="U14" s="15">
        <f t="shared" si="21"/>
        <v>0</v>
      </c>
      <c r="V14" s="15">
        <f t="shared" si="22"/>
        <v>0</v>
      </c>
      <c r="W14" s="15">
        <f t="shared" si="23"/>
        <v>0</v>
      </c>
      <c r="X14" s="15">
        <f t="shared" si="24"/>
        <v>0</v>
      </c>
      <c r="Y14" s="15">
        <f t="shared" si="25"/>
        <v>0</v>
      </c>
      <c r="Z14" s="15">
        <f t="shared" si="26"/>
        <v>0</v>
      </c>
      <c r="AA14" s="15">
        <f t="shared" si="27"/>
        <v>0</v>
      </c>
      <c r="AB14" s="15">
        <f t="shared" si="28"/>
        <v>0</v>
      </c>
      <c r="AC14" s="15">
        <f t="shared" si="29"/>
        <v>0</v>
      </c>
      <c r="AD14" s="15">
        <f t="shared" si="30"/>
        <v>0</v>
      </c>
      <c r="AE14" s="15">
        <f t="shared" si="31"/>
        <v>0</v>
      </c>
      <c r="AF14" s="15">
        <f t="shared" si="32"/>
        <v>0</v>
      </c>
      <c r="AG14" s="15">
        <f t="shared" si="33"/>
        <v>0</v>
      </c>
      <c r="AH14" s="15">
        <f t="shared" si="34"/>
        <v>0</v>
      </c>
      <c r="AI14" s="15">
        <f t="shared" si="35"/>
        <v>0</v>
      </c>
      <c r="AJ14" s="15">
        <f t="shared" si="36"/>
        <v>0</v>
      </c>
      <c r="AK14" s="15">
        <f t="shared" si="37"/>
        <v>0</v>
      </c>
      <c r="AL14" s="15">
        <f t="shared" si="38"/>
        <v>0</v>
      </c>
      <c r="AM14" s="15">
        <f t="shared" si="39"/>
        <v>0</v>
      </c>
      <c r="AN14" s="15">
        <f t="shared" si="40"/>
        <v>0</v>
      </c>
    </row>
    <row r="15" spans="1:40" x14ac:dyDescent="0.25">
      <c r="A15" s="15">
        <f t="shared" si="1"/>
        <v>10</v>
      </c>
      <c r="B15" s="15">
        <f t="shared" si="2"/>
        <v>0</v>
      </c>
      <c r="C15" s="15">
        <f t="shared" si="3"/>
        <v>0</v>
      </c>
      <c r="D15" s="15">
        <f t="shared" si="4"/>
        <v>0</v>
      </c>
      <c r="E15" s="15">
        <f t="shared" si="5"/>
        <v>34</v>
      </c>
      <c r="F15" s="15">
        <f t="shared" si="6"/>
        <v>0</v>
      </c>
      <c r="G15" s="15">
        <f t="shared" si="7"/>
        <v>0</v>
      </c>
      <c r="H15" s="15">
        <f t="shared" si="8"/>
        <v>0</v>
      </c>
      <c r="I15" s="15">
        <f t="shared" si="9"/>
        <v>0</v>
      </c>
      <c r="J15" s="15">
        <f t="shared" si="10"/>
        <v>0</v>
      </c>
      <c r="K15" s="15">
        <f t="shared" si="11"/>
        <v>0</v>
      </c>
      <c r="L15" s="15">
        <f t="shared" si="12"/>
        <v>0</v>
      </c>
      <c r="M15" s="15">
        <f t="shared" si="13"/>
        <v>0</v>
      </c>
      <c r="N15" s="15">
        <f t="shared" si="14"/>
        <v>0</v>
      </c>
      <c r="O15" s="15">
        <f t="shared" si="15"/>
        <v>0</v>
      </c>
      <c r="P15" s="15">
        <f t="shared" si="16"/>
        <v>0</v>
      </c>
      <c r="Q15" s="15">
        <f t="shared" si="17"/>
        <v>0</v>
      </c>
      <c r="R15" s="15">
        <f t="shared" si="18"/>
        <v>0</v>
      </c>
      <c r="S15" s="15">
        <f t="shared" si="19"/>
        <v>0</v>
      </c>
      <c r="T15" s="15">
        <f t="shared" si="20"/>
        <v>0</v>
      </c>
      <c r="U15" s="15">
        <f t="shared" si="21"/>
        <v>0</v>
      </c>
      <c r="V15" s="15">
        <f t="shared" si="22"/>
        <v>0</v>
      </c>
      <c r="W15" s="15">
        <f t="shared" si="23"/>
        <v>0</v>
      </c>
      <c r="X15" s="15">
        <f t="shared" si="24"/>
        <v>0</v>
      </c>
      <c r="Y15" s="15">
        <f t="shared" si="25"/>
        <v>0</v>
      </c>
      <c r="Z15" s="15">
        <f t="shared" si="26"/>
        <v>0</v>
      </c>
      <c r="AA15" s="15">
        <f t="shared" si="27"/>
        <v>0</v>
      </c>
      <c r="AB15" s="15">
        <f t="shared" si="28"/>
        <v>0</v>
      </c>
      <c r="AC15" s="15">
        <f t="shared" si="29"/>
        <v>0</v>
      </c>
      <c r="AD15" s="15">
        <f t="shared" si="30"/>
        <v>0</v>
      </c>
      <c r="AE15" s="15">
        <f t="shared" si="31"/>
        <v>0</v>
      </c>
      <c r="AF15" s="15">
        <f t="shared" si="32"/>
        <v>0</v>
      </c>
      <c r="AG15" s="15">
        <f t="shared" si="33"/>
        <v>0</v>
      </c>
      <c r="AH15" s="15">
        <f t="shared" si="34"/>
        <v>0</v>
      </c>
      <c r="AI15" s="15">
        <f t="shared" si="35"/>
        <v>0</v>
      </c>
      <c r="AJ15" s="15">
        <f t="shared" si="36"/>
        <v>0</v>
      </c>
      <c r="AK15" s="15">
        <f t="shared" si="37"/>
        <v>0</v>
      </c>
      <c r="AL15" s="15">
        <f t="shared" si="38"/>
        <v>0</v>
      </c>
      <c r="AM15" s="15">
        <f t="shared" si="39"/>
        <v>0</v>
      </c>
      <c r="AN15" s="15">
        <f t="shared" si="40"/>
        <v>0</v>
      </c>
    </row>
    <row r="16" spans="1:40" x14ac:dyDescent="0.25">
      <c r="A16" s="15">
        <f t="shared" si="1"/>
        <v>10</v>
      </c>
      <c r="B16" s="15">
        <f t="shared" si="2"/>
        <v>0</v>
      </c>
      <c r="C16" s="15">
        <f t="shared" si="3"/>
        <v>0</v>
      </c>
      <c r="D16" s="15">
        <f t="shared" si="4"/>
        <v>0</v>
      </c>
      <c r="E16" s="15">
        <f t="shared" si="5"/>
        <v>34</v>
      </c>
      <c r="F16" s="15">
        <f t="shared" si="6"/>
        <v>0</v>
      </c>
      <c r="G16" s="15">
        <f t="shared" si="7"/>
        <v>0</v>
      </c>
      <c r="H16" s="15">
        <f t="shared" si="8"/>
        <v>0</v>
      </c>
      <c r="I16" s="15">
        <f t="shared" si="9"/>
        <v>0</v>
      </c>
      <c r="J16" s="15">
        <f t="shared" si="10"/>
        <v>0</v>
      </c>
      <c r="K16" s="15">
        <f t="shared" si="11"/>
        <v>0</v>
      </c>
      <c r="L16" s="15">
        <f t="shared" si="12"/>
        <v>0</v>
      </c>
      <c r="M16" s="15">
        <f t="shared" si="13"/>
        <v>0</v>
      </c>
      <c r="N16" s="15">
        <f t="shared" si="14"/>
        <v>0</v>
      </c>
      <c r="O16" s="15">
        <f t="shared" si="15"/>
        <v>0</v>
      </c>
      <c r="P16" s="15">
        <f t="shared" si="16"/>
        <v>0</v>
      </c>
      <c r="Q16" s="15">
        <f t="shared" si="17"/>
        <v>0</v>
      </c>
      <c r="R16" s="15">
        <f t="shared" si="18"/>
        <v>0</v>
      </c>
      <c r="S16" s="15">
        <f t="shared" si="19"/>
        <v>0</v>
      </c>
      <c r="T16" s="15">
        <f t="shared" si="20"/>
        <v>0</v>
      </c>
      <c r="U16" s="15">
        <f t="shared" si="21"/>
        <v>0</v>
      </c>
      <c r="V16" s="15">
        <f t="shared" si="22"/>
        <v>0</v>
      </c>
      <c r="W16" s="15">
        <f t="shared" si="23"/>
        <v>0</v>
      </c>
      <c r="X16" s="15">
        <f t="shared" si="24"/>
        <v>0</v>
      </c>
      <c r="Y16" s="15">
        <f t="shared" si="25"/>
        <v>0</v>
      </c>
      <c r="Z16" s="15">
        <f t="shared" si="26"/>
        <v>0</v>
      </c>
      <c r="AA16" s="15">
        <f t="shared" si="27"/>
        <v>0</v>
      </c>
      <c r="AB16" s="15">
        <f t="shared" si="28"/>
        <v>0</v>
      </c>
      <c r="AC16" s="15">
        <f t="shared" si="29"/>
        <v>0</v>
      </c>
      <c r="AD16" s="15">
        <f t="shared" si="30"/>
        <v>0</v>
      </c>
      <c r="AE16" s="15">
        <f t="shared" si="31"/>
        <v>0</v>
      </c>
      <c r="AF16" s="15">
        <f t="shared" si="32"/>
        <v>0</v>
      </c>
      <c r="AG16" s="15">
        <f t="shared" si="33"/>
        <v>0</v>
      </c>
      <c r="AH16" s="15">
        <f t="shared" si="34"/>
        <v>0</v>
      </c>
      <c r="AI16" s="15">
        <f t="shared" si="35"/>
        <v>0</v>
      </c>
      <c r="AJ16" s="15">
        <f t="shared" si="36"/>
        <v>0</v>
      </c>
      <c r="AK16" s="15">
        <f t="shared" si="37"/>
        <v>0</v>
      </c>
      <c r="AL16" s="15">
        <f t="shared" si="38"/>
        <v>0</v>
      </c>
      <c r="AM16" s="15">
        <f t="shared" si="39"/>
        <v>0</v>
      </c>
      <c r="AN16" s="15">
        <f t="shared" si="40"/>
        <v>0</v>
      </c>
    </row>
    <row r="17" spans="1:40" x14ac:dyDescent="0.25">
      <c r="A17" s="15">
        <f t="shared" si="1"/>
        <v>10</v>
      </c>
      <c r="B17" s="15">
        <f t="shared" si="2"/>
        <v>0</v>
      </c>
      <c r="C17" s="15">
        <f t="shared" si="3"/>
        <v>0</v>
      </c>
      <c r="D17" s="15">
        <f t="shared" si="4"/>
        <v>0</v>
      </c>
      <c r="E17" s="15">
        <f t="shared" si="5"/>
        <v>34</v>
      </c>
      <c r="F17" s="15">
        <f t="shared" si="6"/>
        <v>0</v>
      </c>
      <c r="G17" s="15">
        <f t="shared" si="7"/>
        <v>0</v>
      </c>
      <c r="H17" s="15">
        <f t="shared" si="8"/>
        <v>0</v>
      </c>
      <c r="I17" s="15">
        <f t="shared" si="9"/>
        <v>0</v>
      </c>
      <c r="J17" s="15">
        <f t="shared" si="10"/>
        <v>0</v>
      </c>
      <c r="K17" s="15">
        <f t="shared" si="11"/>
        <v>0</v>
      </c>
      <c r="L17" s="15">
        <f t="shared" si="12"/>
        <v>0</v>
      </c>
      <c r="M17" s="15">
        <f t="shared" si="13"/>
        <v>0</v>
      </c>
      <c r="N17" s="15">
        <f t="shared" si="14"/>
        <v>0</v>
      </c>
      <c r="O17" s="15">
        <f t="shared" si="15"/>
        <v>0</v>
      </c>
      <c r="P17" s="15">
        <f t="shared" si="16"/>
        <v>0</v>
      </c>
      <c r="Q17" s="15">
        <f t="shared" si="17"/>
        <v>0</v>
      </c>
      <c r="R17" s="15">
        <f t="shared" si="18"/>
        <v>0</v>
      </c>
      <c r="S17" s="15">
        <f t="shared" si="19"/>
        <v>0</v>
      </c>
      <c r="T17" s="15">
        <f t="shared" si="20"/>
        <v>0</v>
      </c>
      <c r="U17" s="15">
        <f t="shared" si="21"/>
        <v>0</v>
      </c>
      <c r="V17" s="15">
        <f t="shared" si="22"/>
        <v>0</v>
      </c>
      <c r="W17" s="15">
        <f t="shared" si="23"/>
        <v>0</v>
      </c>
      <c r="X17" s="15">
        <f t="shared" si="24"/>
        <v>0</v>
      </c>
      <c r="Y17" s="15">
        <f t="shared" si="25"/>
        <v>0</v>
      </c>
      <c r="Z17" s="15">
        <f t="shared" si="26"/>
        <v>0</v>
      </c>
      <c r="AA17" s="15">
        <f t="shared" si="27"/>
        <v>0</v>
      </c>
      <c r="AB17" s="15">
        <f t="shared" si="28"/>
        <v>0</v>
      </c>
      <c r="AC17" s="15">
        <f t="shared" si="29"/>
        <v>0</v>
      </c>
      <c r="AD17" s="15">
        <f t="shared" si="30"/>
        <v>0</v>
      </c>
      <c r="AE17" s="15">
        <f t="shared" si="31"/>
        <v>0</v>
      </c>
      <c r="AF17" s="15">
        <f t="shared" si="32"/>
        <v>0</v>
      </c>
      <c r="AG17" s="15">
        <f t="shared" si="33"/>
        <v>0</v>
      </c>
      <c r="AH17" s="15">
        <f t="shared" si="34"/>
        <v>0</v>
      </c>
      <c r="AI17" s="15">
        <f t="shared" si="35"/>
        <v>0</v>
      </c>
      <c r="AJ17" s="15">
        <f t="shared" si="36"/>
        <v>0</v>
      </c>
      <c r="AK17" s="15">
        <f t="shared" si="37"/>
        <v>0</v>
      </c>
      <c r="AL17" s="15">
        <f t="shared" si="38"/>
        <v>0</v>
      </c>
      <c r="AM17" s="15">
        <f t="shared" si="39"/>
        <v>0</v>
      </c>
      <c r="AN17" s="15">
        <f t="shared" si="40"/>
        <v>0</v>
      </c>
    </row>
    <row r="18" spans="1:40" x14ac:dyDescent="0.25">
      <c r="A18" s="15">
        <f t="shared" ref="A18:A41" si="41">A17</f>
        <v>10</v>
      </c>
      <c r="B18" s="15">
        <f t="shared" ref="B18:B41" si="42">B17</f>
        <v>0</v>
      </c>
      <c r="C18" s="15">
        <f t="shared" ref="C18:C41" si="43">C17</f>
        <v>0</v>
      </c>
      <c r="D18" s="15">
        <f t="shared" ref="D18:D41" si="44">D17</f>
        <v>0</v>
      </c>
      <c r="E18" s="15">
        <f t="shared" ref="E18:E41" si="45">E17</f>
        <v>34</v>
      </c>
      <c r="F18" s="15">
        <f t="shared" ref="F18:F41" si="46">F17</f>
        <v>0</v>
      </c>
      <c r="G18" s="15">
        <f t="shared" ref="G18:G41" si="47">G17</f>
        <v>0</v>
      </c>
      <c r="H18" s="15">
        <f t="shared" ref="H18:H41" si="48">H17</f>
        <v>0</v>
      </c>
      <c r="I18" s="15">
        <f t="shared" ref="I18:I41" si="49">I17</f>
        <v>0</v>
      </c>
      <c r="J18" s="15">
        <f t="shared" ref="J18:J41" si="50">J17</f>
        <v>0</v>
      </c>
      <c r="K18" s="15">
        <f t="shared" ref="K18:K41" si="51">K17</f>
        <v>0</v>
      </c>
      <c r="L18" s="15">
        <f t="shared" ref="L18:L41" si="52">L17</f>
        <v>0</v>
      </c>
      <c r="M18" s="15">
        <f t="shared" ref="M18:M41" si="53">M17</f>
        <v>0</v>
      </c>
      <c r="N18" s="15">
        <f t="shared" ref="N18:N41" si="54">N17</f>
        <v>0</v>
      </c>
      <c r="O18" s="15">
        <f t="shared" ref="O18:O41" si="55">O17</f>
        <v>0</v>
      </c>
      <c r="P18" s="15">
        <f t="shared" ref="P18:P41" si="56">P17</f>
        <v>0</v>
      </c>
      <c r="Q18" s="15">
        <f t="shared" ref="Q18:Q41" si="57">Q17</f>
        <v>0</v>
      </c>
      <c r="R18" s="15">
        <f t="shared" ref="R18:R41" si="58">R17</f>
        <v>0</v>
      </c>
      <c r="S18" s="15">
        <f t="shared" ref="S18:S41" si="59">S17</f>
        <v>0</v>
      </c>
      <c r="T18" s="15">
        <f t="shared" ref="T18:T41" si="60">T17</f>
        <v>0</v>
      </c>
      <c r="U18" s="15">
        <f t="shared" ref="U18:U41" si="61">U17</f>
        <v>0</v>
      </c>
      <c r="V18" s="15">
        <f t="shared" ref="V18:V41" si="62">V17</f>
        <v>0</v>
      </c>
      <c r="W18" s="15">
        <f t="shared" ref="W18:W41" si="63">W17</f>
        <v>0</v>
      </c>
      <c r="X18" s="15">
        <f t="shared" ref="X18:X41" si="64">X17</f>
        <v>0</v>
      </c>
      <c r="Y18" s="15">
        <f t="shared" ref="Y18:Y41" si="65">Y17</f>
        <v>0</v>
      </c>
      <c r="Z18" s="15">
        <f t="shared" ref="Z18:Z41" si="66">Z17</f>
        <v>0</v>
      </c>
      <c r="AA18" s="15">
        <f t="shared" ref="AA18:AA41" si="67">AA17</f>
        <v>0</v>
      </c>
      <c r="AB18" s="15">
        <f t="shared" ref="AB18:AB41" si="68">AB17</f>
        <v>0</v>
      </c>
      <c r="AC18" s="15">
        <f t="shared" ref="AC18:AC41" si="69">AC17</f>
        <v>0</v>
      </c>
      <c r="AD18" s="15">
        <f t="shared" ref="AD18:AD41" si="70">AD17</f>
        <v>0</v>
      </c>
      <c r="AE18" s="15">
        <f t="shared" ref="AE18:AE41" si="71">AE17</f>
        <v>0</v>
      </c>
      <c r="AF18" s="15">
        <f t="shared" ref="AF18:AF41" si="72">AF17</f>
        <v>0</v>
      </c>
      <c r="AG18" s="15">
        <f t="shared" ref="AG18:AG41" si="73">AG17</f>
        <v>0</v>
      </c>
      <c r="AH18" s="15">
        <f t="shared" ref="AH18:AH41" si="74">AH17</f>
        <v>0</v>
      </c>
      <c r="AI18" s="15">
        <f t="shared" ref="AI18:AI41" si="75">AI17</f>
        <v>0</v>
      </c>
      <c r="AJ18" s="15">
        <f t="shared" ref="AJ18:AJ41" si="76">AJ17</f>
        <v>0</v>
      </c>
      <c r="AK18" s="15">
        <f t="shared" ref="AK18:AK41" si="77">AK17</f>
        <v>0</v>
      </c>
      <c r="AL18" s="15">
        <f t="shared" ref="AL18:AL41" si="78">AL17</f>
        <v>0</v>
      </c>
      <c r="AM18" s="15">
        <f t="shared" ref="AM18:AM41" si="79">AM17</f>
        <v>0</v>
      </c>
      <c r="AN18" s="15">
        <f t="shared" ref="AN18:AN41" si="80">AN17</f>
        <v>0</v>
      </c>
    </row>
    <row r="19" spans="1:40" x14ac:dyDescent="0.25">
      <c r="A19" s="15">
        <f t="shared" si="41"/>
        <v>10</v>
      </c>
      <c r="B19" s="15">
        <f t="shared" si="42"/>
        <v>0</v>
      </c>
      <c r="C19" s="15">
        <f t="shared" si="43"/>
        <v>0</v>
      </c>
      <c r="D19" s="15">
        <f t="shared" si="44"/>
        <v>0</v>
      </c>
      <c r="E19" s="15">
        <f t="shared" si="45"/>
        <v>34</v>
      </c>
      <c r="F19" s="15">
        <f t="shared" si="46"/>
        <v>0</v>
      </c>
      <c r="G19" s="15">
        <f t="shared" si="47"/>
        <v>0</v>
      </c>
      <c r="H19" s="15">
        <f t="shared" si="48"/>
        <v>0</v>
      </c>
      <c r="I19" s="15">
        <f t="shared" si="49"/>
        <v>0</v>
      </c>
      <c r="J19" s="15">
        <f t="shared" si="50"/>
        <v>0</v>
      </c>
      <c r="K19" s="15">
        <f t="shared" si="51"/>
        <v>0</v>
      </c>
      <c r="L19" s="15">
        <f t="shared" si="52"/>
        <v>0</v>
      </c>
      <c r="M19" s="15">
        <f t="shared" si="53"/>
        <v>0</v>
      </c>
      <c r="N19" s="15">
        <f t="shared" si="54"/>
        <v>0</v>
      </c>
      <c r="O19" s="15">
        <f t="shared" si="55"/>
        <v>0</v>
      </c>
      <c r="P19" s="15">
        <f t="shared" si="56"/>
        <v>0</v>
      </c>
      <c r="Q19" s="15">
        <f t="shared" si="57"/>
        <v>0</v>
      </c>
      <c r="R19" s="15">
        <f t="shared" si="58"/>
        <v>0</v>
      </c>
      <c r="S19" s="15">
        <f t="shared" si="59"/>
        <v>0</v>
      </c>
      <c r="T19" s="15">
        <f t="shared" si="60"/>
        <v>0</v>
      </c>
      <c r="U19" s="15">
        <f t="shared" si="61"/>
        <v>0</v>
      </c>
      <c r="V19" s="15">
        <f t="shared" si="62"/>
        <v>0</v>
      </c>
      <c r="W19" s="15">
        <f t="shared" si="63"/>
        <v>0</v>
      </c>
      <c r="X19" s="15">
        <f t="shared" si="64"/>
        <v>0</v>
      </c>
      <c r="Y19" s="15">
        <f t="shared" si="65"/>
        <v>0</v>
      </c>
      <c r="Z19" s="15">
        <f t="shared" si="66"/>
        <v>0</v>
      </c>
      <c r="AA19" s="15">
        <f t="shared" si="67"/>
        <v>0</v>
      </c>
      <c r="AB19" s="15">
        <f t="shared" si="68"/>
        <v>0</v>
      </c>
      <c r="AC19" s="15">
        <f t="shared" si="69"/>
        <v>0</v>
      </c>
      <c r="AD19" s="15">
        <f t="shared" si="70"/>
        <v>0</v>
      </c>
      <c r="AE19" s="15">
        <f t="shared" si="71"/>
        <v>0</v>
      </c>
      <c r="AF19" s="15">
        <f t="shared" si="72"/>
        <v>0</v>
      </c>
      <c r="AG19" s="15">
        <f t="shared" si="73"/>
        <v>0</v>
      </c>
      <c r="AH19" s="15">
        <f t="shared" si="74"/>
        <v>0</v>
      </c>
      <c r="AI19" s="15">
        <f t="shared" si="75"/>
        <v>0</v>
      </c>
      <c r="AJ19" s="15">
        <f t="shared" si="76"/>
        <v>0</v>
      </c>
      <c r="AK19" s="15">
        <f t="shared" si="77"/>
        <v>0</v>
      </c>
      <c r="AL19" s="15">
        <f t="shared" si="78"/>
        <v>0</v>
      </c>
      <c r="AM19" s="15">
        <f t="shared" si="79"/>
        <v>0</v>
      </c>
      <c r="AN19" s="15">
        <f t="shared" si="80"/>
        <v>0</v>
      </c>
    </row>
    <row r="20" spans="1:40" x14ac:dyDescent="0.25">
      <c r="A20" s="15">
        <f t="shared" si="41"/>
        <v>10</v>
      </c>
      <c r="B20" s="15">
        <f t="shared" si="42"/>
        <v>0</v>
      </c>
      <c r="C20" s="15">
        <f t="shared" si="43"/>
        <v>0</v>
      </c>
      <c r="D20" s="15">
        <f t="shared" si="44"/>
        <v>0</v>
      </c>
      <c r="E20" s="15">
        <f t="shared" si="45"/>
        <v>34</v>
      </c>
      <c r="F20" s="15">
        <f t="shared" si="46"/>
        <v>0</v>
      </c>
      <c r="G20" s="15">
        <f t="shared" si="47"/>
        <v>0</v>
      </c>
      <c r="H20" s="15">
        <f t="shared" si="48"/>
        <v>0</v>
      </c>
      <c r="I20" s="15">
        <f t="shared" si="49"/>
        <v>0</v>
      </c>
      <c r="J20" s="15">
        <f t="shared" si="50"/>
        <v>0</v>
      </c>
      <c r="K20" s="15">
        <f t="shared" si="51"/>
        <v>0</v>
      </c>
      <c r="L20" s="15">
        <f t="shared" si="52"/>
        <v>0</v>
      </c>
      <c r="M20" s="15">
        <f t="shared" si="53"/>
        <v>0</v>
      </c>
      <c r="N20" s="15">
        <f t="shared" si="54"/>
        <v>0</v>
      </c>
      <c r="O20" s="15">
        <f t="shared" si="55"/>
        <v>0</v>
      </c>
      <c r="P20" s="15">
        <f t="shared" si="56"/>
        <v>0</v>
      </c>
      <c r="Q20" s="15">
        <f t="shared" si="57"/>
        <v>0</v>
      </c>
      <c r="R20" s="15">
        <f t="shared" si="58"/>
        <v>0</v>
      </c>
      <c r="S20" s="15">
        <f t="shared" si="59"/>
        <v>0</v>
      </c>
      <c r="T20" s="15">
        <f t="shared" si="60"/>
        <v>0</v>
      </c>
      <c r="U20" s="15">
        <f t="shared" si="61"/>
        <v>0</v>
      </c>
      <c r="V20" s="15">
        <f t="shared" si="62"/>
        <v>0</v>
      </c>
      <c r="W20" s="15">
        <f t="shared" si="63"/>
        <v>0</v>
      </c>
      <c r="X20" s="15">
        <f t="shared" si="64"/>
        <v>0</v>
      </c>
      <c r="Y20" s="15">
        <f t="shared" si="65"/>
        <v>0</v>
      </c>
      <c r="Z20" s="15">
        <f t="shared" si="66"/>
        <v>0</v>
      </c>
      <c r="AA20" s="15">
        <f t="shared" si="67"/>
        <v>0</v>
      </c>
      <c r="AB20" s="15">
        <f t="shared" si="68"/>
        <v>0</v>
      </c>
      <c r="AC20" s="15">
        <f t="shared" si="69"/>
        <v>0</v>
      </c>
      <c r="AD20" s="15">
        <f t="shared" si="70"/>
        <v>0</v>
      </c>
      <c r="AE20" s="15">
        <f t="shared" si="71"/>
        <v>0</v>
      </c>
      <c r="AF20" s="15">
        <f t="shared" si="72"/>
        <v>0</v>
      </c>
      <c r="AG20" s="15">
        <f t="shared" si="73"/>
        <v>0</v>
      </c>
      <c r="AH20" s="15">
        <f t="shared" si="74"/>
        <v>0</v>
      </c>
      <c r="AI20" s="15">
        <f t="shared" si="75"/>
        <v>0</v>
      </c>
      <c r="AJ20" s="15">
        <f t="shared" si="76"/>
        <v>0</v>
      </c>
      <c r="AK20" s="15">
        <f t="shared" si="77"/>
        <v>0</v>
      </c>
      <c r="AL20" s="15">
        <f t="shared" si="78"/>
        <v>0</v>
      </c>
      <c r="AM20" s="15">
        <f t="shared" si="79"/>
        <v>0</v>
      </c>
      <c r="AN20" s="15">
        <f t="shared" si="80"/>
        <v>0</v>
      </c>
    </row>
    <row r="21" spans="1:40" x14ac:dyDescent="0.25">
      <c r="A21" s="15">
        <f t="shared" si="41"/>
        <v>10</v>
      </c>
      <c r="B21" s="15">
        <f t="shared" si="42"/>
        <v>0</v>
      </c>
      <c r="C21" s="15">
        <f t="shared" si="43"/>
        <v>0</v>
      </c>
      <c r="D21" s="15">
        <f t="shared" si="44"/>
        <v>0</v>
      </c>
      <c r="E21" s="15">
        <f t="shared" si="45"/>
        <v>34</v>
      </c>
      <c r="F21" s="15">
        <f t="shared" si="46"/>
        <v>0</v>
      </c>
      <c r="G21" s="15">
        <f t="shared" si="47"/>
        <v>0</v>
      </c>
      <c r="H21" s="15">
        <f t="shared" si="48"/>
        <v>0</v>
      </c>
      <c r="I21" s="15">
        <f t="shared" si="49"/>
        <v>0</v>
      </c>
      <c r="J21" s="15">
        <f t="shared" si="50"/>
        <v>0</v>
      </c>
      <c r="K21" s="15">
        <f t="shared" si="51"/>
        <v>0</v>
      </c>
      <c r="L21" s="15">
        <f t="shared" si="52"/>
        <v>0</v>
      </c>
      <c r="M21" s="15">
        <f t="shared" si="53"/>
        <v>0</v>
      </c>
      <c r="N21" s="15">
        <f t="shared" si="54"/>
        <v>0</v>
      </c>
      <c r="O21" s="15">
        <f t="shared" si="55"/>
        <v>0</v>
      </c>
      <c r="P21" s="15">
        <f t="shared" si="56"/>
        <v>0</v>
      </c>
      <c r="Q21" s="15">
        <f t="shared" si="57"/>
        <v>0</v>
      </c>
      <c r="R21" s="15">
        <f t="shared" si="58"/>
        <v>0</v>
      </c>
      <c r="S21" s="15">
        <f t="shared" si="59"/>
        <v>0</v>
      </c>
      <c r="T21" s="15">
        <f t="shared" si="60"/>
        <v>0</v>
      </c>
      <c r="U21" s="15">
        <f t="shared" si="61"/>
        <v>0</v>
      </c>
      <c r="V21" s="15">
        <f t="shared" si="62"/>
        <v>0</v>
      </c>
      <c r="W21" s="15">
        <f t="shared" si="63"/>
        <v>0</v>
      </c>
      <c r="X21" s="15">
        <f t="shared" si="64"/>
        <v>0</v>
      </c>
      <c r="Y21" s="15">
        <f t="shared" si="65"/>
        <v>0</v>
      </c>
      <c r="Z21" s="15">
        <f t="shared" si="66"/>
        <v>0</v>
      </c>
      <c r="AA21" s="15">
        <f t="shared" si="67"/>
        <v>0</v>
      </c>
      <c r="AB21" s="15">
        <f t="shared" si="68"/>
        <v>0</v>
      </c>
      <c r="AC21" s="15">
        <f t="shared" si="69"/>
        <v>0</v>
      </c>
      <c r="AD21" s="15">
        <f t="shared" si="70"/>
        <v>0</v>
      </c>
      <c r="AE21" s="15">
        <f t="shared" si="71"/>
        <v>0</v>
      </c>
      <c r="AF21" s="15">
        <f t="shared" si="72"/>
        <v>0</v>
      </c>
      <c r="AG21" s="15">
        <f t="shared" si="73"/>
        <v>0</v>
      </c>
      <c r="AH21" s="15">
        <f t="shared" si="74"/>
        <v>0</v>
      </c>
      <c r="AI21" s="15">
        <f t="shared" si="75"/>
        <v>0</v>
      </c>
      <c r="AJ21" s="15">
        <f t="shared" si="76"/>
        <v>0</v>
      </c>
      <c r="AK21" s="15">
        <f t="shared" si="77"/>
        <v>0</v>
      </c>
      <c r="AL21" s="15">
        <f t="shared" si="78"/>
        <v>0</v>
      </c>
      <c r="AM21" s="15">
        <f t="shared" si="79"/>
        <v>0</v>
      </c>
      <c r="AN21" s="15">
        <f t="shared" si="80"/>
        <v>0</v>
      </c>
    </row>
    <row r="22" spans="1:40" x14ac:dyDescent="0.25">
      <c r="A22" s="15">
        <f t="shared" si="41"/>
        <v>10</v>
      </c>
      <c r="B22" s="15">
        <f t="shared" si="42"/>
        <v>0</v>
      </c>
      <c r="C22" s="15">
        <f t="shared" si="43"/>
        <v>0</v>
      </c>
      <c r="D22" s="15">
        <f t="shared" si="44"/>
        <v>0</v>
      </c>
      <c r="E22" s="15">
        <f t="shared" si="45"/>
        <v>34</v>
      </c>
      <c r="F22" s="15">
        <f t="shared" si="46"/>
        <v>0</v>
      </c>
      <c r="G22" s="15">
        <f t="shared" si="47"/>
        <v>0</v>
      </c>
      <c r="H22" s="15">
        <f t="shared" si="48"/>
        <v>0</v>
      </c>
      <c r="I22" s="15">
        <f t="shared" si="49"/>
        <v>0</v>
      </c>
      <c r="J22" s="15">
        <f t="shared" si="50"/>
        <v>0</v>
      </c>
      <c r="K22" s="15">
        <f t="shared" si="51"/>
        <v>0</v>
      </c>
      <c r="L22" s="15">
        <f t="shared" si="52"/>
        <v>0</v>
      </c>
      <c r="M22" s="15">
        <f t="shared" si="53"/>
        <v>0</v>
      </c>
      <c r="N22" s="15">
        <f t="shared" si="54"/>
        <v>0</v>
      </c>
      <c r="O22" s="15">
        <f t="shared" si="55"/>
        <v>0</v>
      </c>
      <c r="P22" s="15">
        <f t="shared" si="56"/>
        <v>0</v>
      </c>
      <c r="Q22" s="15">
        <f t="shared" si="57"/>
        <v>0</v>
      </c>
      <c r="R22" s="15">
        <f t="shared" si="58"/>
        <v>0</v>
      </c>
      <c r="S22" s="15">
        <f t="shared" si="59"/>
        <v>0</v>
      </c>
      <c r="T22" s="15">
        <f t="shared" si="60"/>
        <v>0</v>
      </c>
      <c r="U22" s="15">
        <f t="shared" si="61"/>
        <v>0</v>
      </c>
      <c r="V22" s="15">
        <f t="shared" si="62"/>
        <v>0</v>
      </c>
      <c r="W22" s="15">
        <f t="shared" si="63"/>
        <v>0</v>
      </c>
      <c r="X22" s="15">
        <f t="shared" si="64"/>
        <v>0</v>
      </c>
      <c r="Y22" s="15">
        <f t="shared" si="65"/>
        <v>0</v>
      </c>
      <c r="Z22" s="15">
        <f t="shared" si="66"/>
        <v>0</v>
      </c>
      <c r="AA22" s="15">
        <f t="shared" si="67"/>
        <v>0</v>
      </c>
      <c r="AB22" s="15">
        <f t="shared" si="68"/>
        <v>0</v>
      </c>
      <c r="AC22" s="15">
        <f t="shared" si="69"/>
        <v>0</v>
      </c>
      <c r="AD22" s="15">
        <f t="shared" si="70"/>
        <v>0</v>
      </c>
      <c r="AE22" s="15">
        <f t="shared" si="71"/>
        <v>0</v>
      </c>
      <c r="AF22" s="15">
        <f t="shared" si="72"/>
        <v>0</v>
      </c>
      <c r="AG22" s="15">
        <f t="shared" si="73"/>
        <v>0</v>
      </c>
      <c r="AH22" s="15">
        <f t="shared" si="74"/>
        <v>0</v>
      </c>
      <c r="AI22" s="15">
        <f t="shared" si="75"/>
        <v>0</v>
      </c>
      <c r="AJ22" s="15">
        <f t="shared" si="76"/>
        <v>0</v>
      </c>
      <c r="AK22" s="15">
        <f t="shared" si="77"/>
        <v>0</v>
      </c>
      <c r="AL22" s="15">
        <f t="shared" si="78"/>
        <v>0</v>
      </c>
      <c r="AM22" s="15">
        <f t="shared" si="79"/>
        <v>0</v>
      </c>
      <c r="AN22" s="15">
        <f t="shared" si="80"/>
        <v>0</v>
      </c>
    </row>
    <row r="23" spans="1:40" x14ac:dyDescent="0.25">
      <c r="A23" s="15">
        <f t="shared" si="41"/>
        <v>10</v>
      </c>
      <c r="B23" s="15">
        <f t="shared" si="42"/>
        <v>0</v>
      </c>
      <c r="C23" s="15">
        <f t="shared" si="43"/>
        <v>0</v>
      </c>
      <c r="D23" s="15">
        <f t="shared" si="44"/>
        <v>0</v>
      </c>
      <c r="E23" s="15">
        <f t="shared" si="45"/>
        <v>34</v>
      </c>
      <c r="F23" s="15">
        <f t="shared" si="46"/>
        <v>0</v>
      </c>
      <c r="G23" s="15">
        <f t="shared" si="47"/>
        <v>0</v>
      </c>
      <c r="H23" s="15">
        <f t="shared" si="48"/>
        <v>0</v>
      </c>
      <c r="I23" s="15">
        <f t="shared" si="49"/>
        <v>0</v>
      </c>
      <c r="J23" s="15">
        <f t="shared" si="50"/>
        <v>0</v>
      </c>
      <c r="K23" s="15">
        <f t="shared" si="51"/>
        <v>0</v>
      </c>
      <c r="L23" s="15">
        <f t="shared" si="52"/>
        <v>0</v>
      </c>
      <c r="M23" s="15">
        <f t="shared" si="53"/>
        <v>0</v>
      </c>
      <c r="N23" s="15">
        <f t="shared" si="54"/>
        <v>0</v>
      </c>
      <c r="O23" s="15">
        <f t="shared" si="55"/>
        <v>0</v>
      </c>
      <c r="P23" s="15">
        <f t="shared" si="56"/>
        <v>0</v>
      </c>
      <c r="Q23" s="15">
        <f t="shared" si="57"/>
        <v>0</v>
      </c>
      <c r="R23" s="15">
        <f t="shared" si="58"/>
        <v>0</v>
      </c>
      <c r="S23" s="15">
        <f t="shared" si="59"/>
        <v>0</v>
      </c>
      <c r="T23" s="15">
        <f t="shared" si="60"/>
        <v>0</v>
      </c>
      <c r="U23" s="15">
        <f t="shared" si="61"/>
        <v>0</v>
      </c>
      <c r="V23" s="15">
        <f t="shared" si="62"/>
        <v>0</v>
      </c>
      <c r="W23" s="15">
        <f t="shared" si="63"/>
        <v>0</v>
      </c>
      <c r="X23" s="15">
        <f t="shared" si="64"/>
        <v>0</v>
      </c>
      <c r="Y23" s="15">
        <f t="shared" si="65"/>
        <v>0</v>
      </c>
      <c r="Z23" s="15">
        <f t="shared" si="66"/>
        <v>0</v>
      </c>
      <c r="AA23" s="15">
        <f t="shared" si="67"/>
        <v>0</v>
      </c>
      <c r="AB23" s="15">
        <f t="shared" si="68"/>
        <v>0</v>
      </c>
      <c r="AC23" s="15">
        <f t="shared" si="69"/>
        <v>0</v>
      </c>
      <c r="AD23" s="15">
        <f t="shared" si="70"/>
        <v>0</v>
      </c>
      <c r="AE23" s="15">
        <f t="shared" si="71"/>
        <v>0</v>
      </c>
      <c r="AF23" s="15">
        <f t="shared" si="72"/>
        <v>0</v>
      </c>
      <c r="AG23" s="15">
        <f t="shared" si="73"/>
        <v>0</v>
      </c>
      <c r="AH23" s="15">
        <f t="shared" si="74"/>
        <v>0</v>
      </c>
      <c r="AI23" s="15">
        <f t="shared" si="75"/>
        <v>0</v>
      </c>
      <c r="AJ23" s="15">
        <f t="shared" si="76"/>
        <v>0</v>
      </c>
      <c r="AK23" s="15">
        <f t="shared" si="77"/>
        <v>0</v>
      </c>
      <c r="AL23" s="15">
        <f t="shared" si="78"/>
        <v>0</v>
      </c>
      <c r="AM23" s="15">
        <f t="shared" si="79"/>
        <v>0</v>
      </c>
      <c r="AN23" s="15">
        <f t="shared" si="80"/>
        <v>0</v>
      </c>
    </row>
    <row r="24" spans="1:40" x14ac:dyDescent="0.25">
      <c r="A24" s="15">
        <f t="shared" si="41"/>
        <v>10</v>
      </c>
      <c r="B24" s="15">
        <f t="shared" si="42"/>
        <v>0</v>
      </c>
      <c r="C24" s="15">
        <f t="shared" si="43"/>
        <v>0</v>
      </c>
      <c r="D24" s="15">
        <f t="shared" si="44"/>
        <v>0</v>
      </c>
      <c r="E24" s="15">
        <f t="shared" si="45"/>
        <v>34</v>
      </c>
      <c r="F24" s="15">
        <f t="shared" si="46"/>
        <v>0</v>
      </c>
      <c r="G24" s="15">
        <f t="shared" si="47"/>
        <v>0</v>
      </c>
      <c r="H24" s="15">
        <f t="shared" si="48"/>
        <v>0</v>
      </c>
      <c r="I24" s="15">
        <f t="shared" si="49"/>
        <v>0</v>
      </c>
      <c r="J24" s="15">
        <f t="shared" si="50"/>
        <v>0</v>
      </c>
      <c r="K24" s="15">
        <f t="shared" si="51"/>
        <v>0</v>
      </c>
      <c r="L24" s="15">
        <f t="shared" si="52"/>
        <v>0</v>
      </c>
      <c r="M24" s="15">
        <f t="shared" si="53"/>
        <v>0</v>
      </c>
      <c r="N24" s="15">
        <f t="shared" si="54"/>
        <v>0</v>
      </c>
      <c r="O24" s="15">
        <f t="shared" si="55"/>
        <v>0</v>
      </c>
      <c r="P24" s="15">
        <f t="shared" si="56"/>
        <v>0</v>
      </c>
      <c r="Q24" s="15">
        <f t="shared" si="57"/>
        <v>0</v>
      </c>
      <c r="R24" s="15">
        <f t="shared" si="58"/>
        <v>0</v>
      </c>
      <c r="S24" s="15">
        <f t="shared" si="59"/>
        <v>0</v>
      </c>
      <c r="T24" s="15">
        <f t="shared" si="60"/>
        <v>0</v>
      </c>
      <c r="U24" s="15">
        <f t="shared" si="61"/>
        <v>0</v>
      </c>
      <c r="V24" s="15">
        <f t="shared" si="62"/>
        <v>0</v>
      </c>
      <c r="W24" s="15">
        <f t="shared" si="63"/>
        <v>0</v>
      </c>
      <c r="X24" s="15">
        <f t="shared" si="64"/>
        <v>0</v>
      </c>
      <c r="Y24" s="15">
        <f t="shared" si="65"/>
        <v>0</v>
      </c>
      <c r="Z24" s="15">
        <f t="shared" si="66"/>
        <v>0</v>
      </c>
      <c r="AA24" s="15">
        <f t="shared" si="67"/>
        <v>0</v>
      </c>
      <c r="AB24" s="15">
        <f t="shared" si="68"/>
        <v>0</v>
      </c>
      <c r="AC24" s="15">
        <f t="shared" si="69"/>
        <v>0</v>
      </c>
      <c r="AD24" s="15">
        <f t="shared" si="70"/>
        <v>0</v>
      </c>
      <c r="AE24" s="15">
        <f t="shared" si="71"/>
        <v>0</v>
      </c>
      <c r="AF24" s="15">
        <f t="shared" si="72"/>
        <v>0</v>
      </c>
      <c r="AG24" s="15">
        <f t="shared" si="73"/>
        <v>0</v>
      </c>
      <c r="AH24" s="15">
        <f t="shared" si="74"/>
        <v>0</v>
      </c>
      <c r="AI24" s="15">
        <f t="shared" si="75"/>
        <v>0</v>
      </c>
      <c r="AJ24" s="15">
        <f t="shared" si="76"/>
        <v>0</v>
      </c>
      <c r="AK24" s="15">
        <f t="shared" si="77"/>
        <v>0</v>
      </c>
      <c r="AL24" s="15">
        <f t="shared" si="78"/>
        <v>0</v>
      </c>
      <c r="AM24" s="15">
        <f t="shared" si="79"/>
        <v>0</v>
      </c>
      <c r="AN24" s="15">
        <f t="shared" si="80"/>
        <v>0</v>
      </c>
    </row>
    <row r="25" spans="1:40" x14ac:dyDescent="0.25">
      <c r="A25" s="15">
        <f t="shared" si="41"/>
        <v>10</v>
      </c>
      <c r="B25" s="15">
        <f t="shared" si="42"/>
        <v>0</v>
      </c>
      <c r="C25" s="15">
        <f t="shared" si="43"/>
        <v>0</v>
      </c>
      <c r="D25" s="15">
        <f t="shared" si="44"/>
        <v>0</v>
      </c>
      <c r="E25" s="15">
        <f t="shared" si="45"/>
        <v>34</v>
      </c>
      <c r="F25" s="15">
        <f t="shared" si="46"/>
        <v>0</v>
      </c>
      <c r="G25" s="15">
        <f t="shared" si="47"/>
        <v>0</v>
      </c>
      <c r="H25" s="15">
        <f t="shared" si="48"/>
        <v>0</v>
      </c>
      <c r="I25" s="15">
        <f t="shared" si="49"/>
        <v>0</v>
      </c>
      <c r="J25" s="15">
        <f t="shared" si="50"/>
        <v>0</v>
      </c>
      <c r="K25" s="15">
        <f t="shared" si="51"/>
        <v>0</v>
      </c>
      <c r="L25" s="15">
        <f t="shared" si="52"/>
        <v>0</v>
      </c>
      <c r="M25" s="15">
        <f t="shared" si="53"/>
        <v>0</v>
      </c>
      <c r="N25" s="15">
        <f t="shared" si="54"/>
        <v>0</v>
      </c>
      <c r="O25" s="15">
        <f t="shared" si="55"/>
        <v>0</v>
      </c>
      <c r="P25" s="15">
        <f t="shared" si="56"/>
        <v>0</v>
      </c>
      <c r="Q25" s="15">
        <f t="shared" si="57"/>
        <v>0</v>
      </c>
      <c r="R25" s="15">
        <f t="shared" si="58"/>
        <v>0</v>
      </c>
      <c r="S25" s="15">
        <f t="shared" si="59"/>
        <v>0</v>
      </c>
      <c r="T25" s="15">
        <f t="shared" si="60"/>
        <v>0</v>
      </c>
      <c r="U25" s="15">
        <f t="shared" si="61"/>
        <v>0</v>
      </c>
      <c r="V25" s="15">
        <f t="shared" si="62"/>
        <v>0</v>
      </c>
      <c r="W25" s="15">
        <f t="shared" si="63"/>
        <v>0</v>
      </c>
      <c r="X25" s="15">
        <f t="shared" si="64"/>
        <v>0</v>
      </c>
      <c r="Y25" s="15">
        <f t="shared" si="65"/>
        <v>0</v>
      </c>
      <c r="Z25" s="15">
        <f t="shared" si="66"/>
        <v>0</v>
      </c>
      <c r="AA25" s="15">
        <f t="shared" si="67"/>
        <v>0</v>
      </c>
      <c r="AB25" s="15">
        <f t="shared" si="68"/>
        <v>0</v>
      </c>
      <c r="AC25" s="15">
        <f t="shared" si="69"/>
        <v>0</v>
      </c>
      <c r="AD25" s="15">
        <f t="shared" si="70"/>
        <v>0</v>
      </c>
      <c r="AE25" s="15">
        <f t="shared" si="71"/>
        <v>0</v>
      </c>
      <c r="AF25" s="15">
        <f t="shared" si="72"/>
        <v>0</v>
      </c>
      <c r="AG25" s="15">
        <f t="shared" si="73"/>
        <v>0</v>
      </c>
      <c r="AH25" s="15">
        <f t="shared" si="74"/>
        <v>0</v>
      </c>
      <c r="AI25" s="15">
        <f t="shared" si="75"/>
        <v>0</v>
      </c>
      <c r="AJ25" s="15">
        <f t="shared" si="76"/>
        <v>0</v>
      </c>
      <c r="AK25" s="15">
        <f t="shared" si="77"/>
        <v>0</v>
      </c>
      <c r="AL25" s="15">
        <f t="shared" si="78"/>
        <v>0</v>
      </c>
      <c r="AM25" s="15">
        <f t="shared" si="79"/>
        <v>0</v>
      </c>
      <c r="AN25" s="15">
        <f t="shared" si="80"/>
        <v>0</v>
      </c>
    </row>
    <row r="26" spans="1:40" x14ac:dyDescent="0.25">
      <c r="A26" s="15">
        <f t="shared" si="41"/>
        <v>10</v>
      </c>
      <c r="B26" s="15">
        <f t="shared" si="42"/>
        <v>0</v>
      </c>
      <c r="C26" s="15">
        <f t="shared" si="43"/>
        <v>0</v>
      </c>
      <c r="D26" s="15">
        <f t="shared" si="44"/>
        <v>0</v>
      </c>
      <c r="E26" s="15">
        <f t="shared" si="45"/>
        <v>34</v>
      </c>
      <c r="F26" s="15">
        <f t="shared" si="46"/>
        <v>0</v>
      </c>
      <c r="G26" s="15">
        <f t="shared" si="47"/>
        <v>0</v>
      </c>
      <c r="H26" s="15">
        <f t="shared" si="48"/>
        <v>0</v>
      </c>
      <c r="I26" s="15">
        <f t="shared" si="49"/>
        <v>0</v>
      </c>
      <c r="J26" s="15">
        <f t="shared" si="50"/>
        <v>0</v>
      </c>
      <c r="K26" s="15">
        <f t="shared" si="51"/>
        <v>0</v>
      </c>
      <c r="L26" s="15">
        <f t="shared" si="52"/>
        <v>0</v>
      </c>
      <c r="M26" s="15">
        <f t="shared" si="53"/>
        <v>0</v>
      </c>
      <c r="N26" s="15">
        <f t="shared" si="54"/>
        <v>0</v>
      </c>
      <c r="O26" s="15">
        <f t="shared" si="55"/>
        <v>0</v>
      </c>
      <c r="P26" s="15">
        <f t="shared" si="56"/>
        <v>0</v>
      </c>
      <c r="Q26" s="15">
        <f t="shared" si="57"/>
        <v>0</v>
      </c>
      <c r="R26" s="15">
        <f t="shared" si="58"/>
        <v>0</v>
      </c>
      <c r="S26" s="15">
        <f t="shared" si="59"/>
        <v>0</v>
      </c>
      <c r="T26" s="15">
        <f t="shared" si="60"/>
        <v>0</v>
      </c>
      <c r="U26" s="15">
        <f t="shared" si="61"/>
        <v>0</v>
      </c>
      <c r="V26" s="15">
        <f t="shared" si="62"/>
        <v>0</v>
      </c>
      <c r="W26" s="15">
        <f t="shared" si="63"/>
        <v>0</v>
      </c>
      <c r="X26" s="15">
        <f t="shared" si="64"/>
        <v>0</v>
      </c>
      <c r="Y26" s="15">
        <f t="shared" si="65"/>
        <v>0</v>
      </c>
      <c r="Z26" s="15">
        <f t="shared" si="66"/>
        <v>0</v>
      </c>
      <c r="AA26" s="15">
        <f t="shared" si="67"/>
        <v>0</v>
      </c>
      <c r="AB26" s="15">
        <f t="shared" si="68"/>
        <v>0</v>
      </c>
      <c r="AC26" s="15">
        <f t="shared" si="69"/>
        <v>0</v>
      </c>
      <c r="AD26" s="15">
        <f t="shared" si="70"/>
        <v>0</v>
      </c>
      <c r="AE26" s="15">
        <f t="shared" si="71"/>
        <v>0</v>
      </c>
      <c r="AF26" s="15">
        <f t="shared" si="72"/>
        <v>0</v>
      </c>
      <c r="AG26" s="15">
        <f t="shared" si="73"/>
        <v>0</v>
      </c>
      <c r="AH26" s="15">
        <f t="shared" si="74"/>
        <v>0</v>
      </c>
      <c r="AI26" s="15">
        <f t="shared" si="75"/>
        <v>0</v>
      </c>
      <c r="AJ26" s="15">
        <f t="shared" si="76"/>
        <v>0</v>
      </c>
      <c r="AK26" s="15">
        <f t="shared" si="77"/>
        <v>0</v>
      </c>
      <c r="AL26" s="15">
        <f t="shared" si="78"/>
        <v>0</v>
      </c>
      <c r="AM26" s="15">
        <f t="shared" si="79"/>
        <v>0</v>
      </c>
      <c r="AN26" s="15">
        <f t="shared" si="80"/>
        <v>0</v>
      </c>
    </row>
    <row r="27" spans="1:40" x14ac:dyDescent="0.25">
      <c r="A27" s="15">
        <f t="shared" si="41"/>
        <v>10</v>
      </c>
      <c r="B27" s="15">
        <f t="shared" si="42"/>
        <v>0</v>
      </c>
      <c r="C27" s="15">
        <f t="shared" si="43"/>
        <v>0</v>
      </c>
      <c r="D27" s="15">
        <f t="shared" si="44"/>
        <v>0</v>
      </c>
      <c r="E27" s="15">
        <f t="shared" si="45"/>
        <v>34</v>
      </c>
      <c r="F27" s="15">
        <f t="shared" si="46"/>
        <v>0</v>
      </c>
      <c r="G27" s="15">
        <f t="shared" si="47"/>
        <v>0</v>
      </c>
      <c r="H27" s="15">
        <f t="shared" si="48"/>
        <v>0</v>
      </c>
      <c r="I27" s="15">
        <f t="shared" si="49"/>
        <v>0</v>
      </c>
      <c r="J27" s="15">
        <f t="shared" si="50"/>
        <v>0</v>
      </c>
      <c r="K27" s="15">
        <f t="shared" si="51"/>
        <v>0</v>
      </c>
      <c r="L27" s="15">
        <f t="shared" si="52"/>
        <v>0</v>
      </c>
      <c r="M27" s="15">
        <f t="shared" si="53"/>
        <v>0</v>
      </c>
      <c r="N27" s="15">
        <f t="shared" si="54"/>
        <v>0</v>
      </c>
      <c r="O27" s="15">
        <f t="shared" si="55"/>
        <v>0</v>
      </c>
      <c r="P27" s="15">
        <f t="shared" si="56"/>
        <v>0</v>
      </c>
      <c r="Q27" s="15">
        <f t="shared" si="57"/>
        <v>0</v>
      </c>
      <c r="R27" s="15">
        <f t="shared" si="58"/>
        <v>0</v>
      </c>
      <c r="S27" s="15">
        <f t="shared" si="59"/>
        <v>0</v>
      </c>
      <c r="T27" s="15">
        <f t="shared" si="60"/>
        <v>0</v>
      </c>
      <c r="U27" s="15">
        <f t="shared" si="61"/>
        <v>0</v>
      </c>
      <c r="V27" s="15">
        <f t="shared" si="62"/>
        <v>0</v>
      </c>
      <c r="W27" s="15">
        <f t="shared" si="63"/>
        <v>0</v>
      </c>
      <c r="X27" s="15">
        <f t="shared" si="64"/>
        <v>0</v>
      </c>
      <c r="Y27" s="15">
        <f t="shared" si="65"/>
        <v>0</v>
      </c>
      <c r="Z27" s="15">
        <f t="shared" si="66"/>
        <v>0</v>
      </c>
      <c r="AA27" s="15">
        <f t="shared" si="67"/>
        <v>0</v>
      </c>
      <c r="AB27" s="15">
        <f t="shared" si="68"/>
        <v>0</v>
      </c>
      <c r="AC27" s="15">
        <f t="shared" si="69"/>
        <v>0</v>
      </c>
      <c r="AD27" s="15">
        <f t="shared" si="70"/>
        <v>0</v>
      </c>
      <c r="AE27" s="15">
        <f t="shared" si="71"/>
        <v>0</v>
      </c>
      <c r="AF27" s="15">
        <f t="shared" si="72"/>
        <v>0</v>
      </c>
      <c r="AG27" s="15">
        <f t="shared" si="73"/>
        <v>0</v>
      </c>
      <c r="AH27" s="15">
        <f t="shared" si="74"/>
        <v>0</v>
      </c>
      <c r="AI27" s="15">
        <f t="shared" si="75"/>
        <v>0</v>
      </c>
      <c r="AJ27" s="15">
        <f t="shared" si="76"/>
        <v>0</v>
      </c>
      <c r="AK27" s="15">
        <f t="shared" si="77"/>
        <v>0</v>
      </c>
      <c r="AL27" s="15">
        <f t="shared" si="78"/>
        <v>0</v>
      </c>
      <c r="AM27" s="15">
        <f t="shared" si="79"/>
        <v>0</v>
      </c>
      <c r="AN27" s="15">
        <f t="shared" si="80"/>
        <v>0</v>
      </c>
    </row>
    <row r="28" spans="1:40" x14ac:dyDescent="0.25">
      <c r="A28" s="15">
        <f t="shared" si="41"/>
        <v>10</v>
      </c>
      <c r="B28" s="15">
        <f t="shared" si="42"/>
        <v>0</v>
      </c>
      <c r="C28" s="15">
        <f t="shared" si="43"/>
        <v>0</v>
      </c>
      <c r="D28" s="15">
        <f t="shared" si="44"/>
        <v>0</v>
      </c>
      <c r="E28" s="15">
        <f t="shared" si="45"/>
        <v>34</v>
      </c>
      <c r="F28" s="15">
        <f t="shared" si="46"/>
        <v>0</v>
      </c>
      <c r="G28" s="15">
        <f t="shared" si="47"/>
        <v>0</v>
      </c>
      <c r="H28" s="15">
        <f t="shared" si="48"/>
        <v>0</v>
      </c>
      <c r="I28" s="15">
        <f t="shared" si="49"/>
        <v>0</v>
      </c>
      <c r="J28" s="15">
        <f t="shared" si="50"/>
        <v>0</v>
      </c>
      <c r="K28" s="15">
        <f t="shared" si="51"/>
        <v>0</v>
      </c>
      <c r="L28" s="15">
        <f t="shared" si="52"/>
        <v>0</v>
      </c>
      <c r="M28" s="15">
        <f t="shared" si="53"/>
        <v>0</v>
      </c>
      <c r="N28" s="15">
        <f t="shared" si="54"/>
        <v>0</v>
      </c>
      <c r="O28" s="15">
        <f t="shared" si="55"/>
        <v>0</v>
      </c>
      <c r="P28" s="15">
        <f t="shared" si="56"/>
        <v>0</v>
      </c>
      <c r="Q28" s="15">
        <f t="shared" si="57"/>
        <v>0</v>
      </c>
      <c r="R28" s="15">
        <f t="shared" si="58"/>
        <v>0</v>
      </c>
      <c r="S28" s="15">
        <f t="shared" si="59"/>
        <v>0</v>
      </c>
      <c r="T28" s="15">
        <f t="shared" si="60"/>
        <v>0</v>
      </c>
      <c r="U28" s="15">
        <f t="shared" si="61"/>
        <v>0</v>
      </c>
      <c r="V28" s="15">
        <f t="shared" si="62"/>
        <v>0</v>
      </c>
      <c r="W28" s="15">
        <f t="shared" si="63"/>
        <v>0</v>
      </c>
      <c r="X28" s="15">
        <f t="shared" si="64"/>
        <v>0</v>
      </c>
      <c r="Y28" s="15">
        <f t="shared" si="65"/>
        <v>0</v>
      </c>
      <c r="Z28" s="15">
        <f t="shared" si="66"/>
        <v>0</v>
      </c>
      <c r="AA28" s="15">
        <f t="shared" si="67"/>
        <v>0</v>
      </c>
      <c r="AB28" s="15">
        <f t="shared" si="68"/>
        <v>0</v>
      </c>
      <c r="AC28" s="15">
        <f t="shared" si="69"/>
        <v>0</v>
      </c>
      <c r="AD28" s="15">
        <f t="shared" si="70"/>
        <v>0</v>
      </c>
      <c r="AE28" s="15">
        <f t="shared" si="71"/>
        <v>0</v>
      </c>
      <c r="AF28" s="15">
        <f t="shared" si="72"/>
        <v>0</v>
      </c>
      <c r="AG28" s="15">
        <f t="shared" si="73"/>
        <v>0</v>
      </c>
      <c r="AH28" s="15">
        <f t="shared" si="74"/>
        <v>0</v>
      </c>
      <c r="AI28" s="15">
        <f t="shared" si="75"/>
        <v>0</v>
      </c>
      <c r="AJ28" s="15">
        <f t="shared" si="76"/>
        <v>0</v>
      </c>
      <c r="AK28" s="15">
        <f t="shared" si="77"/>
        <v>0</v>
      </c>
      <c r="AL28" s="15">
        <f t="shared" si="78"/>
        <v>0</v>
      </c>
      <c r="AM28" s="15">
        <f t="shared" si="79"/>
        <v>0</v>
      </c>
      <c r="AN28" s="15">
        <f t="shared" si="80"/>
        <v>0</v>
      </c>
    </row>
    <row r="29" spans="1:40" x14ac:dyDescent="0.25">
      <c r="A29" s="15">
        <f t="shared" si="41"/>
        <v>10</v>
      </c>
      <c r="B29" s="15">
        <f t="shared" si="42"/>
        <v>0</v>
      </c>
      <c r="C29" s="15">
        <f t="shared" si="43"/>
        <v>0</v>
      </c>
      <c r="D29" s="15">
        <f t="shared" si="44"/>
        <v>0</v>
      </c>
      <c r="E29" s="15">
        <f t="shared" si="45"/>
        <v>34</v>
      </c>
      <c r="F29" s="15">
        <f t="shared" si="46"/>
        <v>0</v>
      </c>
      <c r="G29" s="15">
        <f t="shared" si="47"/>
        <v>0</v>
      </c>
      <c r="H29" s="15">
        <f t="shared" si="48"/>
        <v>0</v>
      </c>
      <c r="I29" s="15">
        <f t="shared" si="49"/>
        <v>0</v>
      </c>
      <c r="J29" s="15">
        <f t="shared" si="50"/>
        <v>0</v>
      </c>
      <c r="K29" s="15">
        <f t="shared" si="51"/>
        <v>0</v>
      </c>
      <c r="L29" s="15">
        <f t="shared" si="52"/>
        <v>0</v>
      </c>
      <c r="M29" s="15">
        <f t="shared" si="53"/>
        <v>0</v>
      </c>
      <c r="N29" s="15">
        <f t="shared" si="54"/>
        <v>0</v>
      </c>
      <c r="O29" s="15">
        <f t="shared" si="55"/>
        <v>0</v>
      </c>
      <c r="P29" s="15">
        <f t="shared" si="56"/>
        <v>0</v>
      </c>
      <c r="Q29" s="15">
        <f t="shared" si="57"/>
        <v>0</v>
      </c>
      <c r="R29" s="15">
        <f t="shared" si="58"/>
        <v>0</v>
      </c>
      <c r="S29" s="15">
        <f t="shared" si="59"/>
        <v>0</v>
      </c>
      <c r="T29" s="15">
        <f t="shared" si="60"/>
        <v>0</v>
      </c>
      <c r="U29" s="15">
        <f t="shared" si="61"/>
        <v>0</v>
      </c>
      <c r="V29" s="15">
        <f t="shared" si="62"/>
        <v>0</v>
      </c>
      <c r="W29" s="15">
        <f t="shared" si="63"/>
        <v>0</v>
      </c>
      <c r="X29" s="15">
        <f t="shared" si="64"/>
        <v>0</v>
      </c>
      <c r="Y29" s="15">
        <f t="shared" si="65"/>
        <v>0</v>
      </c>
      <c r="Z29" s="15">
        <f t="shared" si="66"/>
        <v>0</v>
      </c>
      <c r="AA29" s="15">
        <f t="shared" si="67"/>
        <v>0</v>
      </c>
      <c r="AB29" s="15">
        <f t="shared" si="68"/>
        <v>0</v>
      </c>
      <c r="AC29" s="15">
        <f t="shared" si="69"/>
        <v>0</v>
      </c>
      <c r="AD29" s="15">
        <f t="shared" si="70"/>
        <v>0</v>
      </c>
      <c r="AE29" s="15">
        <f t="shared" si="71"/>
        <v>0</v>
      </c>
      <c r="AF29" s="15">
        <f t="shared" si="72"/>
        <v>0</v>
      </c>
      <c r="AG29" s="15">
        <f t="shared" si="73"/>
        <v>0</v>
      </c>
      <c r="AH29" s="15">
        <f t="shared" si="74"/>
        <v>0</v>
      </c>
      <c r="AI29" s="15">
        <f t="shared" si="75"/>
        <v>0</v>
      </c>
      <c r="AJ29" s="15">
        <f t="shared" si="76"/>
        <v>0</v>
      </c>
      <c r="AK29" s="15">
        <f t="shared" si="77"/>
        <v>0</v>
      </c>
      <c r="AL29" s="15">
        <f t="shared" si="78"/>
        <v>0</v>
      </c>
      <c r="AM29" s="15">
        <f t="shared" si="79"/>
        <v>0</v>
      </c>
      <c r="AN29" s="15">
        <f t="shared" si="80"/>
        <v>0</v>
      </c>
    </row>
    <row r="30" spans="1:40" x14ac:dyDescent="0.25">
      <c r="A30" s="15">
        <f t="shared" si="41"/>
        <v>10</v>
      </c>
      <c r="B30" s="15">
        <f t="shared" si="42"/>
        <v>0</v>
      </c>
      <c r="C30" s="15">
        <f t="shared" si="43"/>
        <v>0</v>
      </c>
      <c r="D30" s="15">
        <f t="shared" si="44"/>
        <v>0</v>
      </c>
      <c r="E30" s="15">
        <f t="shared" si="45"/>
        <v>34</v>
      </c>
      <c r="F30" s="15">
        <f t="shared" si="46"/>
        <v>0</v>
      </c>
      <c r="G30" s="15">
        <f t="shared" si="47"/>
        <v>0</v>
      </c>
      <c r="H30" s="15">
        <f t="shared" si="48"/>
        <v>0</v>
      </c>
      <c r="I30" s="15">
        <f t="shared" si="49"/>
        <v>0</v>
      </c>
      <c r="J30" s="15">
        <f t="shared" si="50"/>
        <v>0</v>
      </c>
      <c r="K30" s="15">
        <f t="shared" si="51"/>
        <v>0</v>
      </c>
      <c r="L30" s="15">
        <f t="shared" si="52"/>
        <v>0</v>
      </c>
      <c r="M30" s="15">
        <f t="shared" si="53"/>
        <v>0</v>
      </c>
      <c r="N30" s="15">
        <f t="shared" si="54"/>
        <v>0</v>
      </c>
      <c r="O30" s="15">
        <f t="shared" si="55"/>
        <v>0</v>
      </c>
      <c r="P30" s="15">
        <f t="shared" si="56"/>
        <v>0</v>
      </c>
      <c r="Q30" s="15">
        <f t="shared" si="57"/>
        <v>0</v>
      </c>
      <c r="R30" s="15">
        <f t="shared" si="58"/>
        <v>0</v>
      </c>
      <c r="S30" s="15">
        <f t="shared" si="59"/>
        <v>0</v>
      </c>
      <c r="T30" s="15">
        <f t="shared" si="60"/>
        <v>0</v>
      </c>
      <c r="U30" s="15">
        <f t="shared" si="61"/>
        <v>0</v>
      </c>
      <c r="V30" s="15">
        <f t="shared" si="62"/>
        <v>0</v>
      </c>
      <c r="W30" s="15">
        <f t="shared" si="63"/>
        <v>0</v>
      </c>
      <c r="X30" s="15">
        <f t="shared" si="64"/>
        <v>0</v>
      </c>
      <c r="Y30" s="15">
        <f t="shared" si="65"/>
        <v>0</v>
      </c>
      <c r="Z30" s="15">
        <f t="shared" si="66"/>
        <v>0</v>
      </c>
      <c r="AA30" s="15">
        <f t="shared" si="67"/>
        <v>0</v>
      </c>
      <c r="AB30" s="15">
        <f t="shared" si="68"/>
        <v>0</v>
      </c>
      <c r="AC30" s="15">
        <f t="shared" si="69"/>
        <v>0</v>
      </c>
      <c r="AD30" s="15">
        <f t="shared" si="70"/>
        <v>0</v>
      </c>
      <c r="AE30" s="15">
        <f t="shared" si="71"/>
        <v>0</v>
      </c>
      <c r="AF30" s="15">
        <f t="shared" si="72"/>
        <v>0</v>
      </c>
      <c r="AG30" s="15">
        <f t="shared" si="73"/>
        <v>0</v>
      </c>
      <c r="AH30" s="15">
        <f t="shared" si="74"/>
        <v>0</v>
      </c>
      <c r="AI30" s="15">
        <f t="shared" si="75"/>
        <v>0</v>
      </c>
      <c r="AJ30" s="15">
        <f t="shared" si="76"/>
        <v>0</v>
      </c>
      <c r="AK30" s="15">
        <f t="shared" si="77"/>
        <v>0</v>
      </c>
      <c r="AL30" s="15">
        <f t="shared" si="78"/>
        <v>0</v>
      </c>
      <c r="AM30" s="15">
        <f t="shared" si="79"/>
        <v>0</v>
      </c>
      <c r="AN30" s="15">
        <f t="shared" si="80"/>
        <v>0</v>
      </c>
    </row>
    <row r="31" spans="1:40" x14ac:dyDescent="0.25">
      <c r="A31" s="15">
        <f t="shared" si="41"/>
        <v>10</v>
      </c>
      <c r="B31" s="15">
        <f t="shared" si="42"/>
        <v>0</v>
      </c>
      <c r="C31" s="15">
        <f t="shared" si="43"/>
        <v>0</v>
      </c>
      <c r="D31" s="15">
        <f t="shared" si="44"/>
        <v>0</v>
      </c>
      <c r="E31" s="15">
        <f t="shared" si="45"/>
        <v>34</v>
      </c>
      <c r="F31" s="15">
        <f t="shared" si="46"/>
        <v>0</v>
      </c>
      <c r="G31" s="15">
        <f t="shared" si="47"/>
        <v>0</v>
      </c>
      <c r="H31" s="15">
        <f t="shared" si="48"/>
        <v>0</v>
      </c>
      <c r="I31" s="15">
        <f t="shared" si="49"/>
        <v>0</v>
      </c>
      <c r="J31" s="15">
        <f t="shared" si="50"/>
        <v>0</v>
      </c>
      <c r="K31" s="15">
        <f t="shared" si="51"/>
        <v>0</v>
      </c>
      <c r="L31" s="15">
        <f t="shared" si="52"/>
        <v>0</v>
      </c>
      <c r="M31" s="15">
        <f t="shared" si="53"/>
        <v>0</v>
      </c>
      <c r="N31" s="15">
        <f t="shared" si="54"/>
        <v>0</v>
      </c>
      <c r="O31" s="15">
        <f t="shared" si="55"/>
        <v>0</v>
      </c>
      <c r="P31" s="15">
        <f t="shared" si="56"/>
        <v>0</v>
      </c>
      <c r="Q31" s="15">
        <f t="shared" si="57"/>
        <v>0</v>
      </c>
      <c r="R31" s="15">
        <f t="shared" si="58"/>
        <v>0</v>
      </c>
      <c r="S31" s="15">
        <f t="shared" si="59"/>
        <v>0</v>
      </c>
      <c r="T31" s="15">
        <f t="shared" si="60"/>
        <v>0</v>
      </c>
      <c r="U31" s="15">
        <f t="shared" si="61"/>
        <v>0</v>
      </c>
      <c r="V31" s="15">
        <f t="shared" si="62"/>
        <v>0</v>
      </c>
      <c r="W31" s="15">
        <f t="shared" si="63"/>
        <v>0</v>
      </c>
      <c r="X31" s="15">
        <f t="shared" si="64"/>
        <v>0</v>
      </c>
      <c r="Y31" s="15">
        <f t="shared" si="65"/>
        <v>0</v>
      </c>
      <c r="Z31" s="15">
        <f t="shared" si="66"/>
        <v>0</v>
      </c>
      <c r="AA31" s="15">
        <f t="shared" si="67"/>
        <v>0</v>
      </c>
      <c r="AB31" s="15">
        <f t="shared" si="68"/>
        <v>0</v>
      </c>
      <c r="AC31" s="15">
        <f t="shared" si="69"/>
        <v>0</v>
      </c>
      <c r="AD31" s="15">
        <f t="shared" si="70"/>
        <v>0</v>
      </c>
      <c r="AE31" s="15">
        <f t="shared" si="71"/>
        <v>0</v>
      </c>
      <c r="AF31" s="15">
        <f t="shared" si="72"/>
        <v>0</v>
      </c>
      <c r="AG31" s="15">
        <f t="shared" si="73"/>
        <v>0</v>
      </c>
      <c r="AH31" s="15">
        <f t="shared" si="74"/>
        <v>0</v>
      </c>
      <c r="AI31" s="15">
        <f t="shared" si="75"/>
        <v>0</v>
      </c>
      <c r="AJ31" s="15">
        <f t="shared" si="76"/>
        <v>0</v>
      </c>
      <c r="AK31" s="15">
        <f t="shared" si="77"/>
        <v>0</v>
      </c>
      <c r="AL31" s="15">
        <f t="shared" si="78"/>
        <v>0</v>
      </c>
      <c r="AM31" s="15">
        <f t="shared" si="79"/>
        <v>0</v>
      </c>
      <c r="AN31" s="15">
        <f t="shared" si="80"/>
        <v>0</v>
      </c>
    </row>
    <row r="32" spans="1:40" x14ac:dyDescent="0.25">
      <c r="A32" s="15">
        <f t="shared" si="41"/>
        <v>10</v>
      </c>
      <c r="B32" s="15">
        <f t="shared" si="42"/>
        <v>0</v>
      </c>
      <c r="C32" s="15">
        <f t="shared" si="43"/>
        <v>0</v>
      </c>
      <c r="D32" s="15">
        <f t="shared" si="44"/>
        <v>0</v>
      </c>
      <c r="E32" s="15">
        <f t="shared" si="45"/>
        <v>34</v>
      </c>
      <c r="F32" s="15">
        <f t="shared" si="46"/>
        <v>0</v>
      </c>
      <c r="G32" s="15">
        <f t="shared" si="47"/>
        <v>0</v>
      </c>
      <c r="H32" s="15">
        <f t="shared" si="48"/>
        <v>0</v>
      </c>
      <c r="I32" s="15">
        <f t="shared" si="49"/>
        <v>0</v>
      </c>
      <c r="J32" s="15">
        <f t="shared" si="50"/>
        <v>0</v>
      </c>
      <c r="K32" s="15">
        <f t="shared" si="51"/>
        <v>0</v>
      </c>
      <c r="L32" s="15">
        <f t="shared" si="52"/>
        <v>0</v>
      </c>
      <c r="M32" s="15">
        <f t="shared" si="53"/>
        <v>0</v>
      </c>
      <c r="N32" s="15">
        <f t="shared" si="54"/>
        <v>0</v>
      </c>
      <c r="O32" s="15">
        <f t="shared" si="55"/>
        <v>0</v>
      </c>
      <c r="P32" s="15">
        <f t="shared" si="56"/>
        <v>0</v>
      </c>
      <c r="Q32" s="15">
        <f t="shared" si="57"/>
        <v>0</v>
      </c>
      <c r="R32" s="15">
        <f t="shared" si="58"/>
        <v>0</v>
      </c>
      <c r="S32" s="15">
        <f t="shared" si="59"/>
        <v>0</v>
      </c>
      <c r="T32" s="15">
        <f t="shared" si="60"/>
        <v>0</v>
      </c>
      <c r="U32" s="15">
        <f t="shared" si="61"/>
        <v>0</v>
      </c>
      <c r="V32" s="15">
        <f t="shared" si="62"/>
        <v>0</v>
      </c>
      <c r="W32" s="15">
        <f t="shared" si="63"/>
        <v>0</v>
      </c>
      <c r="X32" s="15">
        <f t="shared" si="64"/>
        <v>0</v>
      </c>
      <c r="Y32" s="15">
        <f t="shared" si="65"/>
        <v>0</v>
      </c>
      <c r="Z32" s="15">
        <f t="shared" si="66"/>
        <v>0</v>
      </c>
      <c r="AA32" s="15">
        <f t="shared" si="67"/>
        <v>0</v>
      </c>
      <c r="AB32" s="15">
        <f t="shared" si="68"/>
        <v>0</v>
      </c>
      <c r="AC32" s="15">
        <f t="shared" si="69"/>
        <v>0</v>
      </c>
      <c r="AD32" s="15">
        <f t="shared" si="70"/>
        <v>0</v>
      </c>
      <c r="AE32" s="15">
        <f t="shared" si="71"/>
        <v>0</v>
      </c>
      <c r="AF32" s="15">
        <f t="shared" si="72"/>
        <v>0</v>
      </c>
      <c r="AG32" s="15">
        <f t="shared" si="73"/>
        <v>0</v>
      </c>
      <c r="AH32" s="15">
        <f t="shared" si="74"/>
        <v>0</v>
      </c>
      <c r="AI32" s="15">
        <f t="shared" si="75"/>
        <v>0</v>
      </c>
      <c r="AJ32" s="15">
        <f t="shared" si="76"/>
        <v>0</v>
      </c>
      <c r="AK32" s="15">
        <f t="shared" si="77"/>
        <v>0</v>
      </c>
      <c r="AL32" s="15">
        <f t="shared" si="78"/>
        <v>0</v>
      </c>
      <c r="AM32" s="15">
        <f t="shared" si="79"/>
        <v>0</v>
      </c>
      <c r="AN32" s="15">
        <f t="shared" si="80"/>
        <v>0</v>
      </c>
    </row>
    <row r="33" spans="1:40" x14ac:dyDescent="0.25">
      <c r="A33" s="15">
        <f t="shared" si="41"/>
        <v>10</v>
      </c>
      <c r="B33" s="15">
        <f t="shared" si="42"/>
        <v>0</v>
      </c>
      <c r="C33" s="15">
        <f t="shared" si="43"/>
        <v>0</v>
      </c>
      <c r="D33" s="15">
        <f t="shared" si="44"/>
        <v>0</v>
      </c>
      <c r="E33" s="15">
        <f t="shared" si="45"/>
        <v>34</v>
      </c>
      <c r="F33" s="15">
        <f t="shared" si="46"/>
        <v>0</v>
      </c>
      <c r="G33" s="15">
        <f t="shared" si="47"/>
        <v>0</v>
      </c>
      <c r="H33" s="15">
        <f t="shared" si="48"/>
        <v>0</v>
      </c>
      <c r="I33" s="15">
        <f t="shared" si="49"/>
        <v>0</v>
      </c>
      <c r="J33" s="15">
        <f t="shared" si="50"/>
        <v>0</v>
      </c>
      <c r="K33" s="15">
        <f t="shared" si="51"/>
        <v>0</v>
      </c>
      <c r="L33" s="15">
        <f t="shared" si="52"/>
        <v>0</v>
      </c>
      <c r="M33" s="15">
        <f t="shared" si="53"/>
        <v>0</v>
      </c>
      <c r="N33" s="15">
        <f t="shared" si="54"/>
        <v>0</v>
      </c>
      <c r="O33" s="15">
        <f t="shared" si="55"/>
        <v>0</v>
      </c>
      <c r="P33" s="15">
        <f t="shared" si="56"/>
        <v>0</v>
      </c>
      <c r="Q33" s="15">
        <f t="shared" si="57"/>
        <v>0</v>
      </c>
      <c r="R33" s="15">
        <f t="shared" si="58"/>
        <v>0</v>
      </c>
      <c r="S33" s="15">
        <f t="shared" si="59"/>
        <v>0</v>
      </c>
      <c r="T33" s="15">
        <f t="shared" si="60"/>
        <v>0</v>
      </c>
      <c r="U33" s="15">
        <f t="shared" si="61"/>
        <v>0</v>
      </c>
      <c r="V33" s="15">
        <f t="shared" si="62"/>
        <v>0</v>
      </c>
      <c r="W33" s="15">
        <f t="shared" si="63"/>
        <v>0</v>
      </c>
      <c r="X33" s="15">
        <f t="shared" si="64"/>
        <v>0</v>
      </c>
      <c r="Y33" s="15">
        <f t="shared" si="65"/>
        <v>0</v>
      </c>
      <c r="Z33" s="15">
        <f t="shared" si="66"/>
        <v>0</v>
      </c>
      <c r="AA33" s="15">
        <f t="shared" si="67"/>
        <v>0</v>
      </c>
      <c r="AB33" s="15">
        <f t="shared" si="68"/>
        <v>0</v>
      </c>
      <c r="AC33" s="15">
        <f t="shared" si="69"/>
        <v>0</v>
      </c>
      <c r="AD33" s="15">
        <f t="shared" si="70"/>
        <v>0</v>
      </c>
      <c r="AE33" s="15">
        <f t="shared" si="71"/>
        <v>0</v>
      </c>
      <c r="AF33" s="15">
        <f t="shared" si="72"/>
        <v>0</v>
      </c>
      <c r="AG33" s="15">
        <f t="shared" si="73"/>
        <v>0</v>
      </c>
      <c r="AH33" s="15">
        <f t="shared" si="74"/>
        <v>0</v>
      </c>
      <c r="AI33" s="15">
        <f t="shared" si="75"/>
        <v>0</v>
      </c>
      <c r="AJ33" s="15">
        <f t="shared" si="76"/>
        <v>0</v>
      </c>
      <c r="AK33" s="15">
        <f t="shared" si="77"/>
        <v>0</v>
      </c>
      <c r="AL33" s="15">
        <f t="shared" si="78"/>
        <v>0</v>
      </c>
      <c r="AM33" s="15">
        <f t="shared" si="79"/>
        <v>0</v>
      </c>
      <c r="AN33" s="15">
        <f t="shared" si="80"/>
        <v>0</v>
      </c>
    </row>
    <row r="34" spans="1:40" x14ac:dyDescent="0.25">
      <c r="A34" s="15">
        <f t="shared" si="41"/>
        <v>10</v>
      </c>
      <c r="B34" s="15">
        <f t="shared" si="42"/>
        <v>0</v>
      </c>
      <c r="C34" s="15">
        <f t="shared" si="43"/>
        <v>0</v>
      </c>
      <c r="D34" s="15">
        <f t="shared" si="44"/>
        <v>0</v>
      </c>
      <c r="E34" s="15">
        <f t="shared" si="45"/>
        <v>34</v>
      </c>
      <c r="F34" s="15">
        <f t="shared" si="46"/>
        <v>0</v>
      </c>
      <c r="G34" s="15">
        <f t="shared" si="47"/>
        <v>0</v>
      </c>
      <c r="H34" s="15">
        <f t="shared" si="48"/>
        <v>0</v>
      </c>
      <c r="I34" s="15">
        <f t="shared" si="49"/>
        <v>0</v>
      </c>
      <c r="J34" s="15">
        <f t="shared" si="50"/>
        <v>0</v>
      </c>
      <c r="K34" s="15">
        <f t="shared" si="51"/>
        <v>0</v>
      </c>
      <c r="L34" s="15">
        <f t="shared" si="52"/>
        <v>0</v>
      </c>
      <c r="M34" s="15">
        <f t="shared" si="53"/>
        <v>0</v>
      </c>
      <c r="N34" s="15">
        <f t="shared" si="54"/>
        <v>0</v>
      </c>
      <c r="O34" s="15">
        <f t="shared" si="55"/>
        <v>0</v>
      </c>
      <c r="P34" s="15">
        <f t="shared" si="56"/>
        <v>0</v>
      </c>
      <c r="Q34" s="15">
        <f t="shared" si="57"/>
        <v>0</v>
      </c>
      <c r="R34" s="15">
        <f t="shared" si="58"/>
        <v>0</v>
      </c>
      <c r="S34" s="15">
        <f t="shared" si="59"/>
        <v>0</v>
      </c>
      <c r="T34" s="15">
        <f t="shared" si="60"/>
        <v>0</v>
      </c>
      <c r="U34" s="15">
        <f t="shared" si="61"/>
        <v>0</v>
      </c>
      <c r="V34" s="15">
        <f t="shared" si="62"/>
        <v>0</v>
      </c>
      <c r="W34" s="15">
        <f t="shared" si="63"/>
        <v>0</v>
      </c>
      <c r="X34" s="15">
        <f t="shared" si="64"/>
        <v>0</v>
      </c>
      <c r="Y34" s="15">
        <f t="shared" si="65"/>
        <v>0</v>
      </c>
      <c r="Z34" s="15">
        <f t="shared" si="66"/>
        <v>0</v>
      </c>
      <c r="AA34" s="15">
        <f t="shared" si="67"/>
        <v>0</v>
      </c>
      <c r="AB34" s="15">
        <f t="shared" si="68"/>
        <v>0</v>
      </c>
      <c r="AC34" s="15">
        <f t="shared" si="69"/>
        <v>0</v>
      </c>
      <c r="AD34" s="15">
        <f t="shared" si="70"/>
        <v>0</v>
      </c>
      <c r="AE34" s="15">
        <f t="shared" si="71"/>
        <v>0</v>
      </c>
      <c r="AF34" s="15">
        <f t="shared" si="72"/>
        <v>0</v>
      </c>
      <c r="AG34" s="15">
        <f t="shared" si="73"/>
        <v>0</v>
      </c>
      <c r="AH34" s="15">
        <f t="shared" si="74"/>
        <v>0</v>
      </c>
      <c r="AI34" s="15">
        <f t="shared" si="75"/>
        <v>0</v>
      </c>
      <c r="AJ34" s="15">
        <f t="shared" si="76"/>
        <v>0</v>
      </c>
      <c r="AK34" s="15">
        <f t="shared" si="77"/>
        <v>0</v>
      </c>
      <c r="AL34" s="15">
        <f t="shared" si="78"/>
        <v>0</v>
      </c>
      <c r="AM34" s="15">
        <f t="shared" si="79"/>
        <v>0</v>
      </c>
      <c r="AN34" s="15">
        <f t="shared" si="80"/>
        <v>0</v>
      </c>
    </row>
    <row r="35" spans="1:40" x14ac:dyDescent="0.25">
      <c r="A35" s="15">
        <f t="shared" si="41"/>
        <v>10</v>
      </c>
      <c r="B35" s="15">
        <f t="shared" si="42"/>
        <v>0</v>
      </c>
      <c r="C35" s="15">
        <f t="shared" si="43"/>
        <v>0</v>
      </c>
      <c r="D35" s="15">
        <f t="shared" si="44"/>
        <v>0</v>
      </c>
      <c r="E35" s="15">
        <f t="shared" si="45"/>
        <v>34</v>
      </c>
      <c r="F35" s="15">
        <f t="shared" si="46"/>
        <v>0</v>
      </c>
      <c r="G35" s="15">
        <f t="shared" si="47"/>
        <v>0</v>
      </c>
      <c r="H35" s="15">
        <f t="shared" si="48"/>
        <v>0</v>
      </c>
      <c r="I35" s="15">
        <f t="shared" si="49"/>
        <v>0</v>
      </c>
      <c r="J35" s="15">
        <f t="shared" si="50"/>
        <v>0</v>
      </c>
      <c r="K35" s="15">
        <f t="shared" si="51"/>
        <v>0</v>
      </c>
      <c r="L35" s="15">
        <f t="shared" si="52"/>
        <v>0</v>
      </c>
      <c r="M35" s="15">
        <f t="shared" si="53"/>
        <v>0</v>
      </c>
      <c r="N35" s="15">
        <f t="shared" si="54"/>
        <v>0</v>
      </c>
      <c r="O35" s="15">
        <f t="shared" si="55"/>
        <v>0</v>
      </c>
      <c r="P35" s="15">
        <f t="shared" si="56"/>
        <v>0</v>
      </c>
      <c r="Q35" s="15">
        <f t="shared" si="57"/>
        <v>0</v>
      </c>
      <c r="R35" s="15">
        <f t="shared" si="58"/>
        <v>0</v>
      </c>
      <c r="S35" s="15">
        <f t="shared" si="59"/>
        <v>0</v>
      </c>
      <c r="T35" s="15">
        <f t="shared" si="60"/>
        <v>0</v>
      </c>
      <c r="U35" s="15">
        <f t="shared" si="61"/>
        <v>0</v>
      </c>
      <c r="V35" s="15">
        <f t="shared" si="62"/>
        <v>0</v>
      </c>
      <c r="W35" s="15">
        <f t="shared" si="63"/>
        <v>0</v>
      </c>
      <c r="X35" s="15">
        <f t="shared" si="64"/>
        <v>0</v>
      </c>
      <c r="Y35" s="15">
        <f t="shared" si="65"/>
        <v>0</v>
      </c>
      <c r="Z35" s="15">
        <f t="shared" si="66"/>
        <v>0</v>
      </c>
      <c r="AA35" s="15">
        <f t="shared" si="67"/>
        <v>0</v>
      </c>
      <c r="AB35" s="15">
        <f t="shared" si="68"/>
        <v>0</v>
      </c>
      <c r="AC35" s="15">
        <f t="shared" si="69"/>
        <v>0</v>
      </c>
      <c r="AD35" s="15">
        <f t="shared" si="70"/>
        <v>0</v>
      </c>
      <c r="AE35" s="15">
        <f t="shared" si="71"/>
        <v>0</v>
      </c>
      <c r="AF35" s="15">
        <f t="shared" si="72"/>
        <v>0</v>
      </c>
      <c r="AG35" s="15">
        <f t="shared" si="73"/>
        <v>0</v>
      </c>
      <c r="AH35" s="15">
        <f t="shared" si="74"/>
        <v>0</v>
      </c>
      <c r="AI35" s="15">
        <f t="shared" si="75"/>
        <v>0</v>
      </c>
      <c r="AJ35" s="15">
        <f t="shared" si="76"/>
        <v>0</v>
      </c>
      <c r="AK35" s="15">
        <f t="shared" si="77"/>
        <v>0</v>
      </c>
      <c r="AL35" s="15">
        <f t="shared" si="78"/>
        <v>0</v>
      </c>
      <c r="AM35" s="15">
        <f t="shared" si="79"/>
        <v>0</v>
      </c>
      <c r="AN35" s="15">
        <f t="shared" si="80"/>
        <v>0</v>
      </c>
    </row>
    <row r="36" spans="1:40" x14ac:dyDescent="0.25">
      <c r="A36" s="15">
        <f t="shared" si="41"/>
        <v>10</v>
      </c>
      <c r="B36" s="15">
        <f t="shared" si="42"/>
        <v>0</v>
      </c>
      <c r="C36" s="15">
        <f t="shared" si="43"/>
        <v>0</v>
      </c>
      <c r="D36" s="15">
        <f t="shared" si="44"/>
        <v>0</v>
      </c>
      <c r="E36" s="15">
        <f t="shared" si="45"/>
        <v>34</v>
      </c>
      <c r="F36" s="15">
        <f t="shared" si="46"/>
        <v>0</v>
      </c>
      <c r="G36" s="15">
        <f t="shared" si="47"/>
        <v>0</v>
      </c>
      <c r="H36" s="15">
        <f t="shared" si="48"/>
        <v>0</v>
      </c>
      <c r="I36" s="15">
        <f t="shared" si="49"/>
        <v>0</v>
      </c>
      <c r="J36" s="15">
        <f t="shared" si="50"/>
        <v>0</v>
      </c>
      <c r="K36" s="15">
        <f t="shared" si="51"/>
        <v>0</v>
      </c>
      <c r="L36" s="15">
        <f t="shared" si="52"/>
        <v>0</v>
      </c>
      <c r="M36" s="15">
        <f t="shared" si="53"/>
        <v>0</v>
      </c>
      <c r="N36" s="15">
        <f t="shared" si="54"/>
        <v>0</v>
      </c>
      <c r="O36" s="15">
        <f t="shared" si="55"/>
        <v>0</v>
      </c>
      <c r="P36" s="15">
        <f t="shared" si="56"/>
        <v>0</v>
      </c>
      <c r="Q36" s="15">
        <f t="shared" si="57"/>
        <v>0</v>
      </c>
      <c r="R36" s="15">
        <f t="shared" si="58"/>
        <v>0</v>
      </c>
      <c r="S36" s="15">
        <f t="shared" si="59"/>
        <v>0</v>
      </c>
      <c r="T36" s="15">
        <f t="shared" si="60"/>
        <v>0</v>
      </c>
      <c r="U36" s="15">
        <f t="shared" si="61"/>
        <v>0</v>
      </c>
      <c r="V36" s="15">
        <f t="shared" si="62"/>
        <v>0</v>
      </c>
      <c r="W36" s="15">
        <f t="shared" si="63"/>
        <v>0</v>
      </c>
      <c r="X36" s="15">
        <f t="shared" si="64"/>
        <v>0</v>
      </c>
      <c r="Y36" s="15">
        <f t="shared" si="65"/>
        <v>0</v>
      </c>
      <c r="Z36" s="15">
        <f t="shared" si="66"/>
        <v>0</v>
      </c>
      <c r="AA36" s="15">
        <f t="shared" si="67"/>
        <v>0</v>
      </c>
      <c r="AB36" s="15">
        <f t="shared" si="68"/>
        <v>0</v>
      </c>
      <c r="AC36" s="15">
        <f t="shared" si="69"/>
        <v>0</v>
      </c>
      <c r="AD36" s="15">
        <f t="shared" si="70"/>
        <v>0</v>
      </c>
      <c r="AE36" s="15">
        <f t="shared" si="71"/>
        <v>0</v>
      </c>
      <c r="AF36" s="15">
        <f t="shared" si="72"/>
        <v>0</v>
      </c>
      <c r="AG36" s="15">
        <f t="shared" si="73"/>
        <v>0</v>
      </c>
      <c r="AH36" s="15">
        <f t="shared" si="74"/>
        <v>0</v>
      </c>
      <c r="AI36" s="15">
        <f t="shared" si="75"/>
        <v>0</v>
      </c>
      <c r="AJ36" s="15">
        <f t="shared" si="76"/>
        <v>0</v>
      </c>
      <c r="AK36" s="15">
        <f t="shared" si="77"/>
        <v>0</v>
      </c>
      <c r="AL36" s="15">
        <f t="shared" si="78"/>
        <v>0</v>
      </c>
      <c r="AM36" s="15">
        <f t="shared" si="79"/>
        <v>0</v>
      </c>
      <c r="AN36" s="15">
        <f t="shared" si="80"/>
        <v>0</v>
      </c>
    </row>
    <row r="37" spans="1:40" x14ac:dyDescent="0.25">
      <c r="A37" s="15">
        <f t="shared" si="41"/>
        <v>10</v>
      </c>
      <c r="B37" s="15">
        <f t="shared" si="42"/>
        <v>0</v>
      </c>
      <c r="C37" s="15">
        <f t="shared" si="43"/>
        <v>0</v>
      </c>
      <c r="D37" s="15">
        <f t="shared" si="44"/>
        <v>0</v>
      </c>
      <c r="E37" s="15">
        <f t="shared" si="45"/>
        <v>34</v>
      </c>
      <c r="F37" s="15">
        <f t="shared" si="46"/>
        <v>0</v>
      </c>
      <c r="G37" s="15">
        <f t="shared" si="47"/>
        <v>0</v>
      </c>
      <c r="H37" s="15">
        <f t="shared" si="48"/>
        <v>0</v>
      </c>
      <c r="I37" s="15">
        <f t="shared" si="49"/>
        <v>0</v>
      </c>
      <c r="J37" s="15">
        <f t="shared" si="50"/>
        <v>0</v>
      </c>
      <c r="K37" s="15">
        <f t="shared" si="51"/>
        <v>0</v>
      </c>
      <c r="L37" s="15">
        <f t="shared" si="52"/>
        <v>0</v>
      </c>
      <c r="M37" s="15">
        <f t="shared" si="53"/>
        <v>0</v>
      </c>
      <c r="N37" s="15">
        <f t="shared" si="54"/>
        <v>0</v>
      </c>
      <c r="O37" s="15">
        <f t="shared" si="55"/>
        <v>0</v>
      </c>
      <c r="P37" s="15">
        <f t="shared" si="56"/>
        <v>0</v>
      </c>
      <c r="Q37" s="15">
        <f t="shared" si="57"/>
        <v>0</v>
      </c>
      <c r="R37" s="15">
        <f t="shared" si="58"/>
        <v>0</v>
      </c>
      <c r="S37" s="15">
        <f t="shared" si="59"/>
        <v>0</v>
      </c>
      <c r="T37" s="15">
        <f t="shared" si="60"/>
        <v>0</v>
      </c>
      <c r="U37" s="15">
        <f t="shared" si="61"/>
        <v>0</v>
      </c>
      <c r="V37" s="15">
        <f t="shared" si="62"/>
        <v>0</v>
      </c>
      <c r="W37" s="15">
        <f t="shared" si="63"/>
        <v>0</v>
      </c>
      <c r="X37" s="15">
        <f t="shared" si="64"/>
        <v>0</v>
      </c>
      <c r="Y37" s="15">
        <f t="shared" si="65"/>
        <v>0</v>
      </c>
      <c r="Z37" s="15">
        <f t="shared" si="66"/>
        <v>0</v>
      </c>
      <c r="AA37" s="15">
        <f t="shared" si="67"/>
        <v>0</v>
      </c>
      <c r="AB37" s="15">
        <f t="shared" si="68"/>
        <v>0</v>
      </c>
      <c r="AC37" s="15">
        <f t="shared" si="69"/>
        <v>0</v>
      </c>
      <c r="AD37" s="15">
        <f t="shared" si="70"/>
        <v>0</v>
      </c>
      <c r="AE37" s="15">
        <f t="shared" si="71"/>
        <v>0</v>
      </c>
      <c r="AF37" s="15">
        <f t="shared" si="72"/>
        <v>0</v>
      </c>
      <c r="AG37" s="15">
        <f t="shared" si="73"/>
        <v>0</v>
      </c>
      <c r="AH37" s="15">
        <f t="shared" si="74"/>
        <v>0</v>
      </c>
      <c r="AI37" s="15">
        <f t="shared" si="75"/>
        <v>0</v>
      </c>
      <c r="AJ37" s="15">
        <f t="shared" si="76"/>
        <v>0</v>
      </c>
      <c r="AK37" s="15">
        <f t="shared" si="77"/>
        <v>0</v>
      </c>
      <c r="AL37" s="15">
        <f t="shared" si="78"/>
        <v>0</v>
      </c>
      <c r="AM37" s="15">
        <f t="shared" si="79"/>
        <v>0</v>
      </c>
      <c r="AN37" s="15">
        <f t="shared" si="80"/>
        <v>0</v>
      </c>
    </row>
    <row r="38" spans="1:40" x14ac:dyDescent="0.25">
      <c r="A38" s="15">
        <f t="shared" si="41"/>
        <v>10</v>
      </c>
      <c r="B38" s="15">
        <f t="shared" si="42"/>
        <v>0</v>
      </c>
      <c r="C38" s="15">
        <f t="shared" si="43"/>
        <v>0</v>
      </c>
      <c r="D38" s="15">
        <f t="shared" si="44"/>
        <v>0</v>
      </c>
      <c r="E38" s="15">
        <f t="shared" si="45"/>
        <v>34</v>
      </c>
      <c r="F38" s="15">
        <f t="shared" si="46"/>
        <v>0</v>
      </c>
      <c r="G38" s="15">
        <f t="shared" si="47"/>
        <v>0</v>
      </c>
      <c r="H38" s="15">
        <f t="shared" si="48"/>
        <v>0</v>
      </c>
      <c r="I38" s="15">
        <f t="shared" si="49"/>
        <v>0</v>
      </c>
      <c r="J38" s="15">
        <f t="shared" si="50"/>
        <v>0</v>
      </c>
      <c r="K38" s="15">
        <f t="shared" si="51"/>
        <v>0</v>
      </c>
      <c r="L38" s="15">
        <f t="shared" si="52"/>
        <v>0</v>
      </c>
      <c r="M38" s="15">
        <f t="shared" si="53"/>
        <v>0</v>
      </c>
      <c r="N38" s="15">
        <f t="shared" si="54"/>
        <v>0</v>
      </c>
      <c r="O38" s="15">
        <f t="shared" si="55"/>
        <v>0</v>
      </c>
      <c r="P38" s="15">
        <f t="shared" si="56"/>
        <v>0</v>
      </c>
      <c r="Q38" s="15">
        <f t="shared" si="57"/>
        <v>0</v>
      </c>
      <c r="R38" s="15">
        <f t="shared" si="58"/>
        <v>0</v>
      </c>
      <c r="S38" s="15">
        <f t="shared" si="59"/>
        <v>0</v>
      </c>
      <c r="T38" s="15">
        <f t="shared" si="60"/>
        <v>0</v>
      </c>
      <c r="U38" s="15">
        <f t="shared" si="61"/>
        <v>0</v>
      </c>
      <c r="V38" s="15">
        <f t="shared" si="62"/>
        <v>0</v>
      </c>
      <c r="W38" s="15">
        <f t="shared" si="63"/>
        <v>0</v>
      </c>
      <c r="X38" s="15">
        <f t="shared" si="64"/>
        <v>0</v>
      </c>
      <c r="Y38" s="15">
        <f t="shared" si="65"/>
        <v>0</v>
      </c>
      <c r="Z38" s="15">
        <f t="shared" si="66"/>
        <v>0</v>
      </c>
      <c r="AA38" s="15">
        <f t="shared" si="67"/>
        <v>0</v>
      </c>
      <c r="AB38" s="15">
        <f t="shared" si="68"/>
        <v>0</v>
      </c>
      <c r="AC38" s="15">
        <f t="shared" si="69"/>
        <v>0</v>
      </c>
      <c r="AD38" s="15">
        <f t="shared" si="70"/>
        <v>0</v>
      </c>
      <c r="AE38" s="15">
        <f t="shared" si="71"/>
        <v>0</v>
      </c>
      <c r="AF38" s="15">
        <f t="shared" si="72"/>
        <v>0</v>
      </c>
      <c r="AG38" s="15">
        <f t="shared" si="73"/>
        <v>0</v>
      </c>
      <c r="AH38" s="15">
        <f t="shared" si="74"/>
        <v>0</v>
      </c>
      <c r="AI38" s="15">
        <f t="shared" si="75"/>
        <v>0</v>
      </c>
      <c r="AJ38" s="15">
        <f t="shared" si="76"/>
        <v>0</v>
      </c>
      <c r="AK38" s="15">
        <f t="shared" si="77"/>
        <v>0</v>
      </c>
      <c r="AL38" s="15">
        <f t="shared" si="78"/>
        <v>0</v>
      </c>
      <c r="AM38" s="15">
        <f t="shared" si="79"/>
        <v>0</v>
      </c>
      <c r="AN38" s="15">
        <f t="shared" si="80"/>
        <v>0</v>
      </c>
    </row>
    <row r="39" spans="1:40" x14ac:dyDescent="0.25">
      <c r="A39" s="15">
        <f t="shared" si="41"/>
        <v>10</v>
      </c>
      <c r="B39" s="15">
        <f t="shared" si="42"/>
        <v>0</v>
      </c>
      <c r="C39" s="15">
        <f t="shared" si="43"/>
        <v>0</v>
      </c>
      <c r="D39" s="15">
        <f t="shared" si="44"/>
        <v>0</v>
      </c>
      <c r="E39" s="15">
        <f t="shared" si="45"/>
        <v>34</v>
      </c>
      <c r="F39" s="15">
        <f t="shared" si="46"/>
        <v>0</v>
      </c>
      <c r="G39" s="15">
        <f t="shared" si="47"/>
        <v>0</v>
      </c>
      <c r="H39" s="15">
        <f t="shared" si="48"/>
        <v>0</v>
      </c>
      <c r="I39" s="15">
        <f t="shared" si="49"/>
        <v>0</v>
      </c>
      <c r="J39" s="15">
        <f t="shared" si="50"/>
        <v>0</v>
      </c>
      <c r="K39" s="15">
        <f t="shared" si="51"/>
        <v>0</v>
      </c>
      <c r="L39" s="15">
        <f t="shared" si="52"/>
        <v>0</v>
      </c>
      <c r="M39" s="15">
        <f t="shared" si="53"/>
        <v>0</v>
      </c>
      <c r="N39" s="15">
        <f t="shared" si="54"/>
        <v>0</v>
      </c>
      <c r="O39" s="15">
        <f t="shared" si="55"/>
        <v>0</v>
      </c>
      <c r="P39" s="15">
        <f t="shared" si="56"/>
        <v>0</v>
      </c>
      <c r="Q39" s="15">
        <f t="shared" si="57"/>
        <v>0</v>
      </c>
      <c r="R39" s="15">
        <f t="shared" si="58"/>
        <v>0</v>
      </c>
      <c r="S39" s="15">
        <f t="shared" si="59"/>
        <v>0</v>
      </c>
      <c r="T39" s="15">
        <f t="shared" si="60"/>
        <v>0</v>
      </c>
      <c r="U39" s="15">
        <f t="shared" si="61"/>
        <v>0</v>
      </c>
      <c r="V39" s="15">
        <f t="shared" si="62"/>
        <v>0</v>
      </c>
      <c r="W39" s="15">
        <f t="shared" si="63"/>
        <v>0</v>
      </c>
      <c r="X39" s="15">
        <f t="shared" si="64"/>
        <v>0</v>
      </c>
      <c r="Y39" s="15">
        <f t="shared" si="65"/>
        <v>0</v>
      </c>
      <c r="Z39" s="15">
        <f t="shared" si="66"/>
        <v>0</v>
      </c>
      <c r="AA39" s="15">
        <f t="shared" si="67"/>
        <v>0</v>
      </c>
      <c r="AB39" s="15">
        <f t="shared" si="68"/>
        <v>0</v>
      </c>
      <c r="AC39" s="15">
        <f t="shared" si="69"/>
        <v>0</v>
      </c>
      <c r="AD39" s="15">
        <f t="shared" si="70"/>
        <v>0</v>
      </c>
      <c r="AE39" s="15">
        <f t="shared" si="71"/>
        <v>0</v>
      </c>
      <c r="AF39" s="15">
        <f t="shared" si="72"/>
        <v>0</v>
      </c>
      <c r="AG39" s="15">
        <f t="shared" si="73"/>
        <v>0</v>
      </c>
      <c r="AH39" s="15">
        <f t="shared" si="74"/>
        <v>0</v>
      </c>
      <c r="AI39" s="15">
        <f t="shared" si="75"/>
        <v>0</v>
      </c>
      <c r="AJ39" s="15">
        <f t="shared" si="76"/>
        <v>0</v>
      </c>
      <c r="AK39" s="15">
        <f t="shared" si="77"/>
        <v>0</v>
      </c>
      <c r="AL39" s="15">
        <f t="shared" si="78"/>
        <v>0</v>
      </c>
      <c r="AM39" s="15">
        <f t="shared" si="79"/>
        <v>0</v>
      </c>
      <c r="AN39" s="15">
        <f t="shared" si="80"/>
        <v>0</v>
      </c>
    </row>
    <row r="40" spans="1:40" x14ac:dyDescent="0.25">
      <c r="A40" s="15">
        <f t="shared" si="41"/>
        <v>10</v>
      </c>
      <c r="B40" s="15">
        <f t="shared" si="42"/>
        <v>0</v>
      </c>
      <c r="C40" s="15">
        <f t="shared" si="43"/>
        <v>0</v>
      </c>
      <c r="D40" s="15">
        <f t="shared" si="44"/>
        <v>0</v>
      </c>
      <c r="E40" s="15">
        <f t="shared" si="45"/>
        <v>34</v>
      </c>
      <c r="F40" s="15">
        <f t="shared" si="46"/>
        <v>0</v>
      </c>
      <c r="G40" s="15">
        <f t="shared" si="47"/>
        <v>0</v>
      </c>
      <c r="H40" s="15">
        <f t="shared" si="48"/>
        <v>0</v>
      </c>
      <c r="I40" s="15">
        <f t="shared" si="49"/>
        <v>0</v>
      </c>
      <c r="J40" s="15">
        <f t="shared" si="50"/>
        <v>0</v>
      </c>
      <c r="K40" s="15">
        <f t="shared" si="51"/>
        <v>0</v>
      </c>
      <c r="L40" s="15">
        <f t="shared" si="52"/>
        <v>0</v>
      </c>
      <c r="M40" s="15">
        <f t="shared" si="53"/>
        <v>0</v>
      </c>
      <c r="N40" s="15">
        <f t="shared" si="54"/>
        <v>0</v>
      </c>
      <c r="O40" s="15">
        <f t="shared" si="55"/>
        <v>0</v>
      </c>
      <c r="P40" s="15">
        <f t="shared" si="56"/>
        <v>0</v>
      </c>
      <c r="Q40" s="15">
        <f t="shared" si="57"/>
        <v>0</v>
      </c>
      <c r="R40" s="15">
        <f t="shared" si="58"/>
        <v>0</v>
      </c>
      <c r="S40" s="15">
        <f t="shared" si="59"/>
        <v>0</v>
      </c>
      <c r="T40" s="15">
        <f t="shared" si="60"/>
        <v>0</v>
      </c>
      <c r="U40" s="15">
        <f t="shared" si="61"/>
        <v>0</v>
      </c>
      <c r="V40" s="15">
        <f t="shared" si="62"/>
        <v>0</v>
      </c>
      <c r="W40" s="15">
        <f t="shared" si="63"/>
        <v>0</v>
      </c>
      <c r="X40" s="15">
        <f t="shared" si="64"/>
        <v>0</v>
      </c>
      <c r="Y40" s="15">
        <f t="shared" si="65"/>
        <v>0</v>
      </c>
      <c r="Z40" s="15">
        <f t="shared" si="66"/>
        <v>0</v>
      </c>
      <c r="AA40" s="15">
        <f t="shared" si="67"/>
        <v>0</v>
      </c>
      <c r="AB40" s="15">
        <f t="shared" si="68"/>
        <v>0</v>
      </c>
      <c r="AC40" s="15">
        <f t="shared" si="69"/>
        <v>0</v>
      </c>
      <c r="AD40" s="15">
        <f t="shared" si="70"/>
        <v>0</v>
      </c>
      <c r="AE40" s="15">
        <f t="shared" si="71"/>
        <v>0</v>
      </c>
      <c r="AF40" s="15">
        <f t="shared" si="72"/>
        <v>0</v>
      </c>
      <c r="AG40" s="15">
        <f t="shared" si="73"/>
        <v>0</v>
      </c>
      <c r="AH40" s="15">
        <f t="shared" si="74"/>
        <v>0</v>
      </c>
      <c r="AI40" s="15">
        <f t="shared" si="75"/>
        <v>0</v>
      </c>
      <c r="AJ40" s="15">
        <f t="shared" si="76"/>
        <v>0</v>
      </c>
      <c r="AK40" s="15">
        <f t="shared" si="77"/>
        <v>0</v>
      </c>
      <c r="AL40" s="15">
        <f t="shared" si="78"/>
        <v>0</v>
      </c>
      <c r="AM40" s="15">
        <f t="shared" si="79"/>
        <v>0</v>
      </c>
      <c r="AN40" s="15">
        <f t="shared" si="80"/>
        <v>0</v>
      </c>
    </row>
    <row r="41" spans="1:40" x14ac:dyDescent="0.25">
      <c r="A41" s="15">
        <f t="shared" si="41"/>
        <v>10</v>
      </c>
      <c r="B41" s="15">
        <f t="shared" si="42"/>
        <v>0</v>
      </c>
      <c r="C41" s="15">
        <f t="shared" si="43"/>
        <v>0</v>
      </c>
      <c r="D41" s="15">
        <f t="shared" si="44"/>
        <v>0</v>
      </c>
      <c r="E41" s="15">
        <f t="shared" si="45"/>
        <v>34</v>
      </c>
      <c r="F41" s="15">
        <f t="shared" si="46"/>
        <v>0</v>
      </c>
      <c r="G41" s="15">
        <f t="shared" si="47"/>
        <v>0</v>
      </c>
      <c r="H41" s="15">
        <f t="shared" si="48"/>
        <v>0</v>
      </c>
      <c r="I41" s="15">
        <f t="shared" si="49"/>
        <v>0</v>
      </c>
      <c r="J41" s="15">
        <f t="shared" si="50"/>
        <v>0</v>
      </c>
      <c r="K41" s="15">
        <f t="shared" si="51"/>
        <v>0</v>
      </c>
      <c r="L41" s="15">
        <f t="shared" si="52"/>
        <v>0</v>
      </c>
      <c r="M41" s="15">
        <f t="shared" si="53"/>
        <v>0</v>
      </c>
      <c r="N41" s="15">
        <f t="shared" si="54"/>
        <v>0</v>
      </c>
      <c r="O41" s="15">
        <f t="shared" si="55"/>
        <v>0</v>
      </c>
      <c r="P41" s="15">
        <f t="shared" si="56"/>
        <v>0</v>
      </c>
      <c r="Q41" s="15">
        <f t="shared" si="57"/>
        <v>0</v>
      </c>
      <c r="R41" s="15">
        <f t="shared" si="58"/>
        <v>0</v>
      </c>
      <c r="S41" s="15">
        <f t="shared" si="59"/>
        <v>0</v>
      </c>
      <c r="T41" s="15">
        <f t="shared" si="60"/>
        <v>0</v>
      </c>
      <c r="U41" s="15">
        <f t="shared" si="61"/>
        <v>0</v>
      </c>
      <c r="V41" s="15">
        <f t="shared" si="62"/>
        <v>0</v>
      </c>
      <c r="W41" s="15">
        <f t="shared" si="63"/>
        <v>0</v>
      </c>
      <c r="X41" s="15">
        <f t="shared" si="64"/>
        <v>0</v>
      </c>
      <c r="Y41" s="15">
        <f t="shared" si="65"/>
        <v>0</v>
      </c>
      <c r="Z41" s="15">
        <f t="shared" si="66"/>
        <v>0</v>
      </c>
      <c r="AA41" s="15">
        <f t="shared" si="67"/>
        <v>0</v>
      </c>
      <c r="AB41" s="15">
        <f t="shared" si="68"/>
        <v>0</v>
      </c>
      <c r="AC41" s="15">
        <f t="shared" si="69"/>
        <v>0</v>
      </c>
      <c r="AD41" s="15">
        <f t="shared" si="70"/>
        <v>0</v>
      </c>
      <c r="AE41" s="15">
        <f t="shared" si="71"/>
        <v>0</v>
      </c>
      <c r="AF41" s="15">
        <f t="shared" si="72"/>
        <v>0</v>
      </c>
      <c r="AG41" s="15">
        <f t="shared" si="73"/>
        <v>0</v>
      </c>
      <c r="AH41" s="15">
        <f t="shared" si="74"/>
        <v>0</v>
      </c>
      <c r="AI41" s="15">
        <f t="shared" si="75"/>
        <v>0</v>
      </c>
      <c r="AJ41" s="15">
        <f t="shared" si="76"/>
        <v>0</v>
      </c>
      <c r="AK41" s="15">
        <f t="shared" si="77"/>
        <v>0</v>
      </c>
      <c r="AL41" s="15">
        <f t="shared" si="78"/>
        <v>0</v>
      </c>
      <c r="AM41" s="15">
        <f t="shared" si="79"/>
        <v>0</v>
      </c>
      <c r="AN41" s="15">
        <f t="shared" si="80"/>
        <v>0</v>
      </c>
    </row>
    <row r="42" spans="1:40" x14ac:dyDescent="0.25">
      <c r="A42" s="15">
        <f t="shared" ref="A42:A43" si="81">A41</f>
        <v>10</v>
      </c>
      <c r="B42" s="15">
        <f t="shared" ref="B42:B43" si="82">B41</f>
        <v>0</v>
      </c>
      <c r="C42" s="15">
        <f t="shared" ref="C42:C43" si="83">C41</f>
        <v>0</v>
      </c>
      <c r="D42" s="15">
        <f t="shared" ref="D42:D43" si="84">D41</f>
        <v>0</v>
      </c>
      <c r="E42" s="15">
        <f t="shared" ref="E42:E43" si="85">E41</f>
        <v>34</v>
      </c>
      <c r="F42" s="15">
        <f t="shared" ref="F42:F43" si="86">F41</f>
        <v>0</v>
      </c>
      <c r="G42" s="15">
        <f t="shared" ref="G42:G43" si="87">G41</f>
        <v>0</v>
      </c>
      <c r="H42" s="15">
        <f t="shared" ref="H42:H43" si="88">H41</f>
        <v>0</v>
      </c>
      <c r="I42" s="15">
        <f t="shared" ref="I42:I43" si="89">I41</f>
        <v>0</v>
      </c>
      <c r="J42" s="15">
        <f t="shared" ref="J42:J43" si="90">J41</f>
        <v>0</v>
      </c>
      <c r="K42" s="15">
        <f t="shared" ref="K42:K43" si="91">K41</f>
        <v>0</v>
      </c>
      <c r="L42" s="15">
        <f t="shared" ref="L42:L43" si="92">L41</f>
        <v>0</v>
      </c>
      <c r="M42" s="15">
        <f t="shared" ref="M42:M43" si="93">M41</f>
        <v>0</v>
      </c>
      <c r="N42" s="15">
        <f t="shared" ref="N42:N43" si="94">N41</f>
        <v>0</v>
      </c>
      <c r="O42" s="15">
        <f t="shared" ref="O42:O43" si="95">O41</f>
        <v>0</v>
      </c>
      <c r="P42" s="15">
        <f t="shared" ref="P42:P43" si="96">P41</f>
        <v>0</v>
      </c>
      <c r="Q42" s="15">
        <f t="shared" ref="Q42:Q43" si="97">Q41</f>
        <v>0</v>
      </c>
      <c r="R42" s="15">
        <f t="shared" ref="R42:R43" si="98">R41</f>
        <v>0</v>
      </c>
      <c r="S42" s="15">
        <f t="shared" ref="S42:S43" si="99">S41</f>
        <v>0</v>
      </c>
      <c r="T42" s="15">
        <f t="shared" ref="T42:T43" si="100">T41</f>
        <v>0</v>
      </c>
      <c r="U42" s="15">
        <f t="shared" ref="U42:U43" si="101">U41</f>
        <v>0</v>
      </c>
      <c r="V42" s="15">
        <f t="shared" ref="V42:V43" si="102">V41</f>
        <v>0</v>
      </c>
      <c r="W42" s="15">
        <f t="shared" ref="W42:W43" si="103">W41</f>
        <v>0</v>
      </c>
      <c r="X42" s="15">
        <f t="shared" ref="X42:X43" si="104">X41</f>
        <v>0</v>
      </c>
      <c r="Y42" s="15">
        <f t="shared" ref="Y42:Y43" si="105">Y41</f>
        <v>0</v>
      </c>
      <c r="Z42" s="15">
        <f t="shared" ref="Z42:Z43" si="106">Z41</f>
        <v>0</v>
      </c>
      <c r="AA42" s="15">
        <f t="shared" ref="AA42:AA43" si="107">AA41</f>
        <v>0</v>
      </c>
      <c r="AB42" s="15">
        <f t="shared" ref="AB42:AB43" si="108">AB41</f>
        <v>0</v>
      </c>
      <c r="AC42" s="15">
        <f t="shared" ref="AC42:AC43" si="109">AC41</f>
        <v>0</v>
      </c>
      <c r="AD42" s="15">
        <f t="shared" ref="AD42:AD43" si="110">AD41</f>
        <v>0</v>
      </c>
      <c r="AE42" s="15">
        <f t="shared" ref="AE42:AE43" si="111">AE41</f>
        <v>0</v>
      </c>
      <c r="AF42" s="15">
        <f t="shared" ref="AF42:AF43" si="112">AF41</f>
        <v>0</v>
      </c>
      <c r="AG42" s="15">
        <f t="shared" ref="AG42:AG43" si="113">AG41</f>
        <v>0</v>
      </c>
      <c r="AH42" s="15">
        <f t="shared" ref="AH42:AH43" si="114">AH41</f>
        <v>0</v>
      </c>
      <c r="AI42" s="15">
        <f t="shared" ref="AI42:AI43" si="115">AI41</f>
        <v>0</v>
      </c>
      <c r="AJ42" s="15">
        <f t="shared" ref="AJ42:AJ43" si="116">AJ41</f>
        <v>0</v>
      </c>
      <c r="AK42" s="15">
        <f t="shared" ref="AK42:AK43" si="117">AK41</f>
        <v>0</v>
      </c>
      <c r="AL42" s="15">
        <f t="shared" ref="AL42:AL43" si="118">AL41</f>
        <v>0</v>
      </c>
      <c r="AM42" s="15">
        <f t="shared" ref="AM42:AM43" si="119">AM41</f>
        <v>0</v>
      </c>
      <c r="AN42" s="15">
        <f t="shared" ref="AN42:AN43" si="120">AN41</f>
        <v>0</v>
      </c>
    </row>
    <row r="43" spans="1:40" x14ac:dyDescent="0.25">
      <c r="A43" s="15">
        <f t="shared" si="81"/>
        <v>10</v>
      </c>
      <c r="B43" s="15">
        <f t="shared" si="82"/>
        <v>0</v>
      </c>
      <c r="C43" s="15">
        <f t="shared" si="83"/>
        <v>0</v>
      </c>
      <c r="D43" s="15">
        <f t="shared" si="84"/>
        <v>0</v>
      </c>
      <c r="E43" s="15">
        <f t="shared" si="85"/>
        <v>34</v>
      </c>
      <c r="F43" s="15">
        <f t="shared" si="86"/>
        <v>0</v>
      </c>
      <c r="G43" s="15">
        <f t="shared" si="87"/>
        <v>0</v>
      </c>
      <c r="H43" s="15">
        <f t="shared" si="88"/>
        <v>0</v>
      </c>
      <c r="I43" s="15">
        <f t="shared" si="89"/>
        <v>0</v>
      </c>
      <c r="J43" s="15">
        <f t="shared" si="90"/>
        <v>0</v>
      </c>
      <c r="K43" s="15">
        <f t="shared" si="91"/>
        <v>0</v>
      </c>
      <c r="L43" s="15">
        <f t="shared" si="92"/>
        <v>0</v>
      </c>
      <c r="M43" s="15">
        <f t="shared" si="93"/>
        <v>0</v>
      </c>
      <c r="N43" s="15">
        <f t="shared" si="94"/>
        <v>0</v>
      </c>
      <c r="O43" s="15">
        <f t="shared" si="95"/>
        <v>0</v>
      </c>
      <c r="P43" s="15">
        <f t="shared" si="96"/>
        <v>0</v>
      </c>
      <c r="Q43" s="15">
        <f t="shared" si="97"/>
        <v>0</v>
      </c>
      <c r="R43" s="15">
        <f t="shared" si="98"/>
        <v>0</v>
      </c>
      <c r="S43" s="15">
        <f t="shared" si="99"/>
        <v>0</v>
      </c>
      <c r="T43" s="15">
        <f t="shared" si="100"/>
        <v>0</v>
      </c>
      <c r="U43" s="15">
        <f t="shared" si="101"/>
        <v>0</v>
      </c>
      <c r="V43" s="15">
        <f t="shared" si="102"/>
        <v>0</v>
      </c>
      <c r="W43" s="15">
        <f t="shared" si="103"/>
        <v>0</v>
      </c>
      <c r="X43" s="15">
        <f t="shared" si="104"/>
        <v>0</v>
      </c>
      <c r="Y43" s="15">
        <f t="shared" si="105"/>
        <v>0</v>
      </c>
      <c r="Z43" s="15">
        <f t="shared" si="106"/>
        <v>0</v>
      </c>
      <c r="AA43" s="15">
        <f t="shared" si="107"/>
        <v>0</v>
      </c>
      <c r="AB43" s="15">
        <f t="shared" si="108"/>
        <v>0</v>
      </c>
      <c r="AC43" s="15">
        <f t="shared" si="109"/>
        <v>0</v>
      </c>
      <c r="AD43" s="15">
        <f t="shared" si="110"/>
        <v>0</v>
      </c>
      <c r="AE43" s="15">
        <f t="shared" si="111"/>
        <v>0</v>
      </c>
      <c r="AF43" s="15">
        <f t="shared" si="112"/>
        <v>0</v>
      </c>
      <c r="AG43" s="15">
        <f t="shared" si="113"/>
        <v>0</v>
      </c>
      <c r="AH43" s="15">
        <f t="shared" si="114"/>
        <v>0</v>
      </c>
      <c r="AI43" s="15">
        <f t="shared" si="115"/>
        <v>0</v>
      </c>
      <c r="AJ43" s="15">
        <f t="shared" si="116"/>
        <v>0</v>
      </c>
      <c r="AK43" s="15">
        <f t="shared" si="117"/>
        <v>0</v>
      </c>
      <c r="AL43" s="15">
        <f t="shared" si="118"/>
        <v>0</v>
      </c>
      <c r="AM43" s="15">
        <f t="shared" si="119"/>
        <v>0</v>
      </c>
      <c r="AN43" s="15">
        <f t="shared" si="120"/>
        <v>0</v>
      </c>
    </row>
  </sheetData>
  <sheetProtection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2BC8A-C43D-497F-888F-6ED01338FF8F}">
  <sheetPr>
    <tabColor rgb="FF00B050"/>
  </sheetPr>
  <dimension ref="A1:L19"/>
  <sheetViews>
    <sheetView workbookViewId="0">
      <selection activeCell="C4" sqref="C4"/>
    </sheetView>
  </sheetViews>
  <sheetFormatPr defaultRowHeight="15" x14ac:dyDescent="0.25"/>
  <cols>
    <col min="1" max="1" width="41.42578125" style="81" bestFit="1" customWidth="1"/>
    <col min="2" max="2" width="9.85546875" style="81" bestFit="1" customWidth="1"/>
    <col min="3" max="3" width="10.85546875" style="81" bestFit="1" customWidth="1"/>
    <col min="4" max="4" width="3.42578125" style="81" customWidth="1"/>
    <col min="5" max="5" width="17.28515625" style="81" bestFit="1" customWidth="1"/>
    <col min="6" max="6" width="15" style="81" bestFit="1" customWidth="1"/>
    <col min="7" max="7" width="9.140625" style="81"/>
    <col min="8" max="8" width="10.85546875" style="81" bestFit="1" customWidth="1"/>
    <col min="9" max="9" width="12" style="81" bestFit="1" customWidth="1"/>
    <col min="10" max="10" width="9.140625" style="81"/>
    <col min="11" max="11" width="7.42578125" style="81" bestFit="1" customWidth="1"/>
    <col min="12" max="12" width="5" style="81" bestFit="1" customWidth="1"/>
    <col min="13" max="16384" width="9.140625" style="81"/>
  </cols>
  <sheetData>
    <row r="1" spans="1:12" ht="15.75" thickBot="1" x14ac:dyDescent="0.3">
      <c r="A1" s="86" t="s">
        <v>175</v>
      </c>
      <c r="B1" s="87" t="s">
        <v>177</v>
      </c>
      <c r="C1" s="88" t="s">
        <v>2</v>
      </c>
      <c r="E1" s="89" t="s">
        <v>33</v>
      </c>
      <c r="F1" s="90" t="s">
        <v>28</v>
      </c>
      <c r="G1" s="90" t="s">
        <v>0</v>
      </c>
      <c r="H1" s="90" t="s">
        <v>2</v>
      </c>
      <c r="I1" s="90" t="s">
        <v>36</v>
      </c>
      <c r="J1" s="90" t="s">
        <v>184</v>
      </c>
      <c r="K1" s="90" t="s">
        <v>31</v>
      </c>
      <c r="L1" s="91" t="s">
        <v>43</v>
      </c>
    </row>
    <row r="2" spans="1:12" x14ac:dyDescent="0.25">
      <c r="A2" s="82" t="s">
        <v>53</v>
      </c>
      <c r="B2" s="1">
        <v>10</v>
      </c>
      <c r="C2" s="83">
        <v>55</v>
      </c>
      <c r="E2" s="82" t="s">
        <v>40</v>
      </c>
      <c r="F2" s="92" t="s">
        <v>29</v>
      </c>
      <c r="G2" s="99">
        <v>16</v>
      </c>
      <c r="H2" s="99"/>
      <c r="I2" s="92" t="s">
        <v>38</v>
      </c>
      <c r="J2" s="100">
        <f>1/60</f>
        <v>1.6666666666666666E-2</v>
      </c>
      <c r="K2" s="99" t="s">
        <v>32</v>
      </c>
      <c r="L2" s="93" t="s">
        <v>44</v>
      </c>
    </row>
    <row r="3" spans="1:12" x14ac:dyDescent="0.25">
      <c r="A3" s="82" t="s">
        <v>46</v>
      </c>
      <c r="B3" s="1">
        <v>34</v>
      </c>
      <c r="C3" s="83">
        <v>120</v>
      </c>
      <c r="E3" s="82"/>
      <c r="F3" s="92" t="s">
        <v>34</v>
      </c>
      <c r="G3" s="99">
        <v>59</v>
      </c>
      <c r="H3" s="99"/>
      <c r="I3" s="92" t="s">
        <v>37</v>
      </c>
      <c r="J3" s="100">
        <v>1</v>
      </c>
      <c r="K3" s="99" t="s">
        <v>35</v>
      </c>
      <c r="L3" s="93" t="s">
        <v>44</v>
      </c>
    </row>
    <row r="4" spans="1:12" x14ac:dyDescent="0.25">
      <c r="A4" s="82" t="s">
        <v>34</v>
      </c>
      <c r="B4" s="1">
        <v>52</v>
      </c>
      <c r="C4" s="83">
        <v>195</v>
      </c>
      <c r="E4" s="82"/>
      <c r="F4" s="92" t="s">
        <v>39</v>
      </c>
      <c r="G4" s="99">
        <v>172</v>
      </c>
      <c r="H4" s="99"/>
      <c r="I4" s="92" t="s">
        <v>42</v>
      </c>
      <c r="J4" s="100">
        <v>8</v>
      </c>
      <c r="K4" s="99" t="s">
        <v>41</v>
      </c>
      <c r="L4" s="93" t="s">
        <v>44</v>
      </c>
    </row>
    <row r="5" spans="1:12" x14ac:dyDescent="0.25">
      <c r="A5" s="82" t="s">
        <v>47</v>
      </c>
      <c r="B5" s="1">
        <v>69</v>
      </c>
      <c r="C5" s="83">
        <v>280</v>
      </c>
      <c r="E5" s="82" t="s">
        <v>83</v>
      </c>
      <c r="F5" s="92" t="s">
        <v>45</v>
      </c>
      <c r="G5" s="99">
        <v>-45</v>
      </c>
      <c r="H5" s="99"/>
      <c r="I5" s="92" t="s">
        <v>3</v>
      </c>
      <c r="J5" s="100">
        <v>1</v>
      </c>
      <c r="K5" s="99" t="s">
        <v>35</v>
      </c>
      <c r="L5" s="93" t="s">
        <v>44</v>
      </c>
    </row>
    <row r="6" spans="1:12" x14ac:dyDescent="0.25">
      <c r="A6" s="82" t="s">
        <v>54</v>
      </c>
      <c r="B6" s="1">
        <v>86</v>
      </c>
      <c r="C6" s="83">
        <v>375</v>
      </c>
      <c r="E6" s="82"/>
      <c r="F6" s="92" t="s">
        <v>46</v>
      </c>
      <c r="G6" s="99">
        <v>-36</v>
      </c>
      <c r="H6" s="99"/>
      <c r="I6" s="92" t="s">
        <v>4</v>
      </c>
      <c r="J6" s="100">
        <v>1</v>
      </c>
      <c r="K6" s="99" t="s">
        <v>49</v>
      </c>
      <c r="L6" s="93" t="s">
        <v>44</v>
      </c>
    </row>
    <row r="7" spans="1:12" x14ac:dyDescent="0.25">
      <c r="A7" s="82" t="s">
        <v>58</v>
      </c>
      <c r="B7" s="1">
        <v>103</v>
      </c>
      <c r="C7" s="83">
        <v>480</v>
      </c>
      <c r="E7" s="82"/>
      <c r="F7" s="92" t="s">
        <v>47</v>
      </c>
      <c r="G7" s="99">
        <v>-45</v>
      </c>
      <c r="H7" s="99"/>
      <c r="I7" s="92" t="s">
        <v>5</v>
      </c>
      <c r="J7" s="100">
        <v>1</v>
      </c>
      <c r="K7" s="99" t="s">
        <v>35</v>
      </c>
      <c r="L7" s="93" t="s">
        <v>44</v>
      </c>
    </row>
    <row r="8" spans="1:12" x14ac:dyDescent="0.25">
      <c r="A8" s="82" t="s">
        <v>48</v>
      </c>
      <c r="B8" s="1">
        <v>120</v>
      </c>
      <c r="C8" s="83">
        <v>595</v>
      </c>
      <c r="E8" s="82"/>
      <c r="F8" s="92" t="s">
        <v>48</v>
      </c>
      <c r="G8" s="99">
        <v>-27</v>
      </c>
      <c r="H8" s="99"/>
      <c r="I8" s="92" t="s">
        <v>6</v>
      </c>
      <c r="J8" s="100">
        <v>1</v>
      </c>
      <c r="K8" s="99" t="s">
        <v>50</v>
      </c>
      <c r="L8" s="93" t="s">
        <v>44</v>
      </c>
    </row>
    <row r="9" spans="1:12" x14ac:dyDescent="0.25">
      <c r="A9" s="82" t="s">
        <v>39</v>
      </c>
      <c r="B9" s="1">
        <v>137</v>
      </c>
      <c r="C9" s="83">
        <v>720</v>
      </c>
      <c r="E9" s="82" t="s">
        <v>51</v>
      </c>
      <c r="F9" s="92" t="s">
        <v>52</v>
      </c>
      <c r="G9" s="99">
        <v>0</v>
      </c>
      <c r="H9" s="99">
        <v>6</v>
      </c>
      <c r="I9" s="92"/>
      <c r="J9" s="100">
        <f>1/60</f>
        <v>1.6666666666666666E-2</v>
      </c>
      <c r="K9" s="99" t="s">
        <v>55</v>
      </c>
      <c r="L9" s="93" t="s">
        <v>56</v>
      </c>
    </row>
    <row r="10" spans="1:12" x14ac:dyDescent="0.25">
      <c r="A10" s="82" t="s">
        <v>61</v>
      </c>
      <c r="B10" s="1">
        <v>155</v>
      </c>
      <c r="C10" s="83">
        <v>855</v>
      </c>
      <c r="E10" s="82"/>
      <c r="F10" s="92" t="s">
        <v>54</v>
      </c>
      <c r="G10" s="99">
        <v>0</v>
      </c>
      <c r="H10" s="99">
        <v>24</v>
      </c>
      <c r="I10" s="92"/>
      <c r="J10" s="100">
        <v>1</v>
      </c>
      <c r="K10" s="99" t="s">
        <v>57</v>
      </c>
      <c r="L10" s="93" t="s">
        <v>56</v>
      </c>
    </row>
    <row r="11" spans="1:12" x14ac:dyDescent="0.25">
      <c r="A11" s="82" t="s">
        <v>63</v>
      </c>
      <c r="B11" s="1">
        <v>172</v>
      </c>
      <c r="C11" s="83">
        <v>1000</v>
      </c>
      <c r="E11" s="82"/>
      <c r="F11" s="92" t="s">
        <v>61</v>
      </c>
      <c r="G11" s="99">
        <v>0</v>
      </c>
      <c r="H11" s="99">
        <v>108</v>
      </c>
      <c r="I11" s="92"/>
      <c r="J11" s="100">
        <v>8</v>
      </c>
      <c r="K11" s="99" t="s">
        <v>62</v>
      </c>
      <c r="L11" s="93" t="s">
        <v>56</v>
      </c>
    </row>
    <row r="12" spans="1:12" ht="15.75" thickBot="1" x14ac:dyDescent="0.3">
      <c r="A12" s="84" t="s">
        <v>176</v>
      </c>
      <c r="B12" s="2">
        <v>938</v>
      </c>
      <c r="C12" s="85"/>
      <c r="E12" s="82"/>
      <c r="F12" s="92" t="s">
        <v>53</v>
      </c>
      <c r="G12" s="99">
        <v>-17</v>
      </c>
      <c r="H12" s="99">
        <v>24</v>
      </c>
      <c r="I12" s="92" t="s">
        <v>60</v>
      </c>
      <c r="J12" s="100">
        <f>1/60</f>
        <v>1.6666666666666666E-2</v>
      </c>
      <c r="K12" s="99" t="s">
        <v>32</v>
      </c>
      <c r="L12" s="93" t="s">
        <v>44</v>
      </c>
    </row>
    <row r="13" spans="1:12" x14ac:dyDescent="0.25">
      <c r="E13" s="82"/>
      <c r="F13" s="92" t="s">
        <v>58</v>
      </c>
      <c r="G13" s="99">
        <v>-38</v>
      </c>
      <c r="H13" s="99">
        <v>105</v>
      </c>
      <c r="I13" s="92" t="s">
        <v>59</v>
      </c>
      <c r="J13" s="100">
        <v>1</v>
      </c>
      <c r="K13" s="99" t="s">
        <v>35</v>
      </c>
      <c r="L13" s="93" t="s">
        <v>44</v>
      </c>
    </row>
    <row r="14" spans="1:12" ht="15.75" thickBot="1" x14ac:dyDescent="0.3">
      <c r="E14" s="84"/>
      <c r="F14" s="4" t="s">
        <v>63</v>
      </c>
      <c r="G14" s="101">
        <v>-63</v>
      </c>
      <c r="H14" s="101">
        <v>270</v>
      </c>
      <c r="I14" s="4" t="s">
        <v>64</v>
      </c>
      <c r="J14" s="102">
        <v>8</v>
      </c>
      <c r="K14" s="101" t="s">
        <v>50</v>
      </c>
      <c r="L14" s="94" t="s">
        <v>44</v>
      </c>
    </row>
    <row r="16" spans="1:12" x14ac:dyDescent="0.25">
      <c r="A16" s="3" t="s">
        <v>181</v>
      </c>
    </row>
    <row r="17" spans="1:1" x14ac:dyDescent="0.25">
      <c r="A17" s="3" t="s">
        <v>178</v>
      </c>
    </row>
    <row r="18" spans="1:1" x14ac:dyDescent="0.25">
      <c r="A18" s="3" t="s">
        <v>179</v>
      </c>
    </row>
    <row r="19" spans="1:1" x14ac:dyDescent="0.25">
      <c r="A19" s="3" t="s">
        <v>180</v>
      </c>
    </row>
  </sheetData>
  <sheetProtection sheet="1" objects="1" scenarios="1" selectLockedCells="1" selectUnlockedCells="1"/>
  <conditionalFormatting sqref="J2:J14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{49FA46F3-0A54-4C86-8675-C9C22CCCADE1}</x14:id>
        </ext>
      </extLst>
    </cfRule>
  </conditionalFormatting>
  <conditionalFormatting sqref="G2:G8 G12:G14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{A41C4D6B-2298-47A5-AAAA-D6FDD1C398B0}</x14:id>
        </ext>
      </extLst>
    </cfRule>
  </conditionalFormatting>
  <conditionalFormatting sqref="H2:H1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{6D14D7DF-7C36-44DB-B35A-3CFBA69A24D9}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FA46F3-0A54-4C86-8675-C9C22CCCADE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J2:J14</xm:sqref>
        </x14:conditionalFormatting>
        <x14:conditionalFormatting xmlns:xm="http://schemas.microsoft.com/office/excel/2006/main">
          <x14:cfRule type="dataBar" id="{A41C4D6B-2298-47A5-AAAA-D6FDD1C398B0}">
            <x14:dataBar minLength="0" maxLength="100" border="1" negativeBarBorderColorSameAsPositive="0" axisPosition="none">
              <x14:cfvo type="autoMin"/>
              <x14:cfvo type="autoMax"/>
              <x14:borderColor rgb="FF63C384"/>
              <x14:negativeFillColor rgb="FFFF0000"/>
              <x14:negativeBorderColor rgb="FFFF0000"/>
            </x14:dataBar>
          </x14:cfRule>
          <xm:sqref>G2:G8 G12:G14</xm:sqref>
        </x14:conditionalFormatting>
        <x14:conditionalFormatting xmlns:xm="http://schemas.microsoft.com/office/excel/2006/main">
          <x14:cfRule type="dataBar" id="{6D14D7DF-7C36-44DB-B35A-3CFBA69A24D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H2:H14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79D7B-A8C9-4C8D-BBB9-09A7CBEB64A0}">
  <sheetPr>
    <tabColor rgb="FF00B050"/>
  </sheetPr>
  <dimension ref="A1:BM45"/>
  <sheetViews>
    <sheetView zoomScaleNormal="100" workbookViewId="0">
      <pane ySplit="3" topLeftCell="A4" activePane="bottomLeft" state="frozen"/>
      <selection activeCell="AR2" sqref="AR2"/>
      <selection pane="bottomLeft" activeCell="G5" sqref="G5"/>
    </sheetView>
  </sheetViews>
  <sheetFormatPr defaultRowHeight="15" x14ac:dyDescent="0.25"/>
  <cols>
    <col min="1" max="1" width="9.140625" style="29"/>
    <col min="2" max="2" width="5.710937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 t="s">
        <v>160</v>
      </c>
      <c r="D1" s="26"/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v>0</v>
      </c>
      <c r="AQ4" s="41">
        <v>0</v>
      </c>
      <c r="AR4" s="48">
        <f>Y4</f>
        <v>5000</v>
      </c>
      <c r="AS4" s="42">
        <v>0</v>
      </c>
      <c r="AT4" s="43">
        <v>0</v>
      </c>
      <c r="AU4" s="44">
        <v>0</v>
      </c>
      <c r="AV4" s="45">
        <v>0</v>
      </c>
      <c r="AW4" s="49">
        <f>AE4*16</f>
        <v>64</v>
      </c>
      <c r="AX4" s="50">
        <f>(I4*4)+(J4*9)+(K4*15)+(L4*1)+(M4*2)+(N4*6)+(O4*4)+(P4*9)+(Q4*15)+(R4*9)+(S4*12)+(T4*9)+(U4*15)+(V4*12)+W4</f>
        <v>12</v>
      </c>
      <c r="AY4" s="51">
        <f>AW4-AX4</f>
        <v>52</v>
      </c>
      <c r="AZ4" s="52">
        <f t="shared" ref="AZ4:BL4" si="0">I4</f>
        <v>0</v>
      </c>
      <c r="BA4" s="53">
        <f t="shared" si="0"/>
        <v>0</v>
      </c>
      <c r="BB4" s="53">
        <f t="shared" si="0"/>
        <v>0</v>
      </c>
      <c r="BC4" s="53">
        <f t="shared" si="0"/>
        <v>0</v>
      </c>
      <c r="BD4" s="53">
        <f t="shared" si="0"/>
        <v>0</v>
      </c>
      <c r="BE4" s="53">
        <f t="shared" si="0"/>
        <v>0</v>
      </c>
      <c r="BF4" s="53">
        <f t="shared" si="0"/>
        <v>0</v>
      </c>
      <c r="BG4" s="53">
        <f t="shared" si="0"/>
        <v>0</v>
      </c>
      <c r="BH4" s="53">
        <f t="shared" si="0"/>
        <v>0</v>
      </c>
      <c r="BI4" s="53">
        <f t="shared" si="0"/>
        <v>0</v>
      </c>
      <c r="BJ4" s="53">
        <f t="shared" si="0"/>
        <v>0</v>
      </c>
      <c r="BK4" s="53">
        <f t="shared" si="0"/>
        <v>0</v>
      </c>
      <c r="BL4" s="53">
        <f t="shared" si="0"/>
        <v>0</v>
      </c>
    </row>
    <row r="5" spans="1:65" x14ac:dyDescent="0.25">
      <c r="A5" s="80">
        <v>0.375</v>
      </c>
      <c r="B5" s="18" t="s">
        <v>7</v>
      </c>
      <c r="C5" s="22"/>
      <c r="D5" s="23"/>
      <c r="E5" s="22"/>
      <c r="F5" s="97"/>
      <c r="G5" s="24"/>
      <c r="H5" s="54"/>
      <c r="I5" s="55">
        <f t="shared" ref="I5:I45" si="1">(IF(C5="Bouw",D5,0)*IF(E5="Keet",1,0))+(IF(C5="Sloop",-D5,0)*IF(E5="Keet",1,0))</f>
        <v>0</v>
      </c>
      <c r="J5" s="55">
        <f t="shared" ref="J5:J45" si="2">(IF(C5="Bouw",D5,0)*IF(E5="Hut",1,0))+(IF(C5="Sloop",-D5,0)*IF(E5="Hut",1,0))</f>
        <v>0</v>
      </c>
      <c r="K5" s="55">
        <f t="shared" ref="K5:K45" si="3">(IF(C5="Bouw",D5,0)*IF(E5="Stamhuis",1,0))+(IF(C5="Sloop",-D5,0)*IF(E5="Stamhuis",1,0))</f>
        <v>0</v>
      </c>
      <c r="L5" s="56">
        <f t="shared" ref="L5:L45" si="4">(IF(C5="Bouw",D5,0)*IF(E5="Runesteen",1,0))+(IF(C5="Sloop",-D5,0)*IF(E5="Runesteen",1,0))</f>
        <v>0</v>
      </c>
      <c r="M5" s="56">
        <f t="shared" ref="M5:M45" si="5">(IF(C5="Bouw",D5,0)*IF(E5="Stamtotem",1,0))+(IF(C5="Sloop",-D5,0)*IF(E5="Stamtotem",1,0))</f>
        <v>0</v>
      </c>
      <c r="N5" s="56">
        <f t="shared" ref="N5:N45" si="6">(IF(C5="Bouw",D5,0)*IF(E5="Oude Wilg",1,0))+(IF(C5="Sloop",-D5,0)*IF(E5="Oude Wilg",1,0))</f>
        <v>0</v>
      </c>
      <c r="O5" s="56">
        <f t="shared" ref="O5:O45" si="7">(IF(C5="Bouw",D5,0)*IF(E5="Altaar",1,0))+(IF(C5="Sloop",-D5,0)*IF(E5="Altaar",1,0))</f>
        <v>0</v>
      </c>
      <c r="P5" s="56">
        <f t="shared" ref="P5:P45" si="8">(IF(C5="Bouw",D5,0)*IF(E5="Markt",1,0))+(IF(C5="Sloop",-D5,0)*IF(E5="Markt",1,0))</f>
        <v>0</v>
      </c>
      <c r="Q5" s="56">
        <f t="shared" ref="Q5:Q45" si="9">(IF(C5="Bouw",D5,0)*IF(E5="Medehal",1,0))+(IF(C5="Sloop",-D5,0)*IF(E5="Medehal",1,0))</f>
        <v>0</v>
      </c>
      <c r="R5" s="57">
        <f t="shared" ref="R5:R45" si="10">(IF(C5="Bouw",D5,0)*IF(E5="Bijlensmit",1,0))+(IF(C5="Sloop",-D5,0)*IF(E5="Bijlensmit",1,0))</f>
        <v>0</v>
      </c>
      <c r="S5" s="58">
        <f t="shared" ref="S5:S45" si="11">(IF(C5="Bouw",D5,0)*IF(E5="Medebrouwerij",1,0))+(IF(C5="Sloop",-D5,0)*IF(E5="Medebrouwerij",1,0))</f>
        <v>0</v>
      </c>
      <c r="T5" s="59">
        <f t="shared" ref="T5:T45" si="12">(IF(C5="Bouw",D5,0)*IF(E5="Dierenjager",1,0))+(IF(C5="Sloop",-D5,0)*IF(E5="Dierenjager",1,0))</f>
        <v>0</v>
      </c>
      <c r="U5" s="60">
        <f t="shared" ref="U5:U45" si="13">(IF(C5="Bouw",D5,0)*IF(E5="Wolboerderij",1,0))+(IF(C5="Sloop",-D5,0)*IF(E5="Wolboerderij",1,0))</f>
        <v>0</v>
      </c>
      <c r="V5" s="61"/>
      <c r="W5" s="61"/>
      <c r="X5" s="54"/>
      <c r="Y5" s="48">
        <f t="shared" ref="Y5:Y45" si="14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5">IF(C5="Koop",D5,0)</f>
        <v>0</v>
      </c>
      <c r="AF5" s="63">
        <f t="shared" ref="AF5:AF45" si="16">(IF(AE5=1,1,0)*IF(E5="Bijlen",1,0))+(IF(AE5=2,6,0)*IF(E5="Bijlen",1,0))+(IF(AE5=3,18,0)*IF(E5="Bijlen",1,0))</f>
        <v>0</v>
      </c>
      <c r="AG5" s="63">
        <f t="shared" ref="AG5:AG45" si="17">(IF(AE5=1,1,0)*IF(E5="Mede",1,0))+(IF(AE5=2,6,0)*IF(E5="Mede",1,0))+(IF(AE5=3,18,0)*IF(E5="Mede",1,0))</f>
        <v>0</v>
      </c>
      <c r="AH5" s="63">
        <f t="shared" ref="AH5:AH45" si="18">(IF(AE5=1,1,0)*IF(E5="Hoorns",1,0))+(IF(AE5=2,6,0)*IF(E5="Hoorns",1,0))+(IF(AE5=3,18,0)*IF(E5="Hoorns",1,0))</f>
        <v>0</v>
      </c>
      <c r="AI5" s="63">
        <f t="shared" ref="AI5:AI45" si="19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20">AP4+(I5*16)+(J5*59)+(K5*172)-(O5*17)-(P5*38)-(Q5*63)-(R5*45)-(S5*36)-(T5*45)-(U5*27)</f>
        <v>0</v>
      </c>
      <c r="AQ5" s="56">
        <f t="shared" ref="AQ5:AQ20" si="21">AQ4+(L5*6)+(M5*24)+(N5*108)+(O5*24)+(P5*108)+(Q5*270)</f>
        <v>0</v>
      </c>
      <c r="AR5" s="64">
        <f>AR4+Y5-(SUM(Z5:AC5)*200)/IF(F5="Ja",4,1)</f>
        <v>5000</v>
      </c>
      <c r="AS5" s="57">
        <f>AS4+Z5-AF5-AK5</f>
        <v>0</v>
      </c>
      <c r="AT5" s="58">
        <f>AT4+AA5-AG5-AL5</f>
        <v>0</v>
      </c>
      <c r="AU5" s="59">
        <f>AU4+AB5-AH5-AM5</f>
        <v>0</v>
      </c>
      <c r="AV5" s="60">
        <f>AV4+AC5-AI5-AN5</f>
        <v>0</v>
      </c>
      <c r="AW5" s="65">
        <f t="shared" ref="AW5:AW20" si="22">AW4+(AE5*16)</f>
        <v>64</v>
      </c>
      <c r="AX5" s="50">
        <f t="shared" ref="AX5:AX20" si="23">AX4+(I5*4)+(J5*9)+(K5*15)+(L5*1)+(M5*2)+(N5*6)+(O5*4)+(P5*9)+(Q5*15)+(R5*9)+(S5*12)+(T5*9)+(U5*15)+(V5*12)</f>
        <v>12</v>
      </c>
      <c r="AY5" s="51">
        <f t="shared" ref="AY5:AY20" si="24">AW5-AX5</f>
        <v>52</v>
      </c>
      <c r="AZ5" s="66">
        <f t="shared" ref="AZ5:AZ20" si="25">AZ4+I5</f>
        <v>0</v>
      </c>
      <c r="BA5" s="67">
        <f t="shared" ref="BA5:BA20" si="26">BA4+J5</f>
        <v>0</v>
      </c>
      <c r="BB5" s="67">
        <f t="shared" ref="BB5:BB20" si="27">BB4+K5</f>
        <v>0</v>
      </c>
      <c r="BC5" s="67">
        <f t="shared" ref="BC5:BC20" si="28">BC4+L5</f>
        <v>0</v>
      </c>
      <c r="BD5" s="67">
        <f t="shared" ref="BD5:BD20" si="29">BD4+M5</f>
        <v>0</v>
      </c>
      <c r="BE5" s="67">
        <f t="shared" ref="BE5:BE20" si="30">BE4+N5</f>
        <v>0</v>
      </c>
      <c r="BF5" s="67">
        <f t="shared" ref="BF5:BF20" si="31">BF4+O5</f>
        <v>0</v>
      </c>
      <c r="BG5" s="67">
        <f t="shared" ref="BG5:BG20" si="32">BG4+P5</f>
        <v>0</v>
      </c>
      <c r="BH5" s="67">
        <f t="shared" ref="BH5:BH20" si="33">BH4+Q5</f>
        <v>0</v>
      </c>
      <c r="BI5" s="67">
        <f t="shared" ref="BI5:BI20" si="34">BI4+R5</f>
        <v>0</v>
      </c>
      <c r="BJ5" s="67">
        <f t="shared" ref="BJ5:BJ20" si="35">BJ4+S5</f>
        <v>0</v>
      </c>
      <c r="BK5" s="67">
        <f t="shared" ref="BK5:BK20" si="36">BK4+T5</f>
        <v>0</v>
      </c>
      <c r="BL5" s="67">
        <f t="shared" ref="BL5:BL20" si="37">BL4+U5</f>
        <v>0</v>
      </c>
    </row>
    <row r="6" spans="1:65" x14ac:dyDescent="0.25">
      <c r="A6" s="80"/>
      <c r="B6" s="7"/>
      <c r="C6" s="22" t="s">
        <v>145</v>
      </c>
      <c r="D6" s="21">
        <v>6</v>
      </c>
      <c r="E6" s="20" t="s">
        <v>29</v>
      </c>
      <c r="F6" s="98"/>
      <c r="G6" s="24"/>
      <c r="H6" s="54"/>
      <c r="I6" s="55">
        <f t="shared" si="1"/>
        <v>6</v>
      </c>
      <c r="J6" s="55">
        <f t="shared" si="2"/>
        <v>0</v>
      </c>
      <c r="K6" s="55">
        <f t="shared" si="3"/>
        <v>0</v>
      </c>
      <c r="L6" s="56">
        <f t="shared" si="4"/>
        <v>0</v>
      </c>
      <c r="M6" s="56">
        <f t="shared" si="5"/>
        <v>0</v>
      </c>
      <c r="N6" s="56">
        <f t="shared" si="6"/>
        <v>0</v>
      </c>
      <c r="O6" s="56">
        <f t="shared" si="7"/>
        <v>0</v>
      </c>
      <c r="P6" s="56">
        <f t="shared" si="8"/>
        <v>0</v>
      </c>
      <c r="Q6" s="56">
        <f t="shared" si="9"/>
        <v>0</v>
      </c>
      <c r="R6" s="57">
        <f t="shared" si="10"/>
        <v>0</v>
      </c>
      <c r="S6" s="58">
        <f t="shared" si="11"/>
        <v>0</v>
      </c>
      <c r="T6" s="59">
        <f t="shared" si="12"/>
        <v>0</v>
      </c>
      <c r="U6" s="60">
        <f t="shared" si="13"/>
        <v>0</v>
      </c>
      <c r="V6" s="61"/>
      <c r="W6" s="61"/>
      <c r="X6" s="54"/>
      <c r="Y6" s="48">
        <f t="shared" si="14"/>
        <v>0</v>
      </c>
      <c r="Z6" s="57">
        <f t="shared" ref="Z6:Z45" si="38">IF(C6="Produceer",D6,0)*IF(E6="Bijlen",1,0)*IF(F6="Ja",4,1)</f>
        <v>0</v>
      </c>
      <c r="AA6" s="58">
        <f t="shared" ref="AA6:AA45" si="39">IF(C6="Produceer",D6,0)*IF(E6="Mede",1,0)*IF(F6="Ja",4,1)</f>
        <v>0</v>
      </c>
      <c r="AB6" s="59">
        <f t="shared" ref="AB6:AB45" si="40">IF(C6="Produceer",D6,0)*IF(E6="Hoorns",1,0)*IF(F6="Ja",4,1)</f>
        <v>0</v>
      </c>
      <c r="AC6" s="60">
        <f t="shared" ref="AC6:AC45" si="41">IF(C6="Produceer",D6,0)*IF(E6="Wol",1,0)*IF(F6="Ja",4,1)</f>
        <v>0</v>
      </c>
      <c r="AD6" s="54"/>
      <c r="AE6" s="62">
        <f t="shared" si="15"/>
        <v>0</v>
      </c>
      <c r="AF6" s="63">
        <f t="shared" si="16"/>
        <v>0</v>
      </c>
      <c r="AG6" s="63">
        <f t="shared" si="17"/>
        <v>0</v>
      </c>
      <c r="AH6" s="63">
        <f t="shared" si="18"/>
        <v>0</v>
      </c>
      <c r="AI6" s="63">
        <f t="shared" si="19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20"/>
        <v>96</v>
      </c>
      <c r="AQ6" s="56">
        <f t="shared" si="21"/>
        <v>0</v>
      </c>
      <c r="AR6" s="64">
        <f t="shared" ref="AR6:AR45" si="42">AR5+Y6-(SUM(Z6:AC6)*200)/IF(F6="Ja",4,1)</f>
        <v>5000</v>
      </c>
      <c r="AS6" s="57">
        <f t="shared" ref="AS6:AS20" si="43">AS5+Z6-AF6-AK6</f>
        <v>0</v>
      </c>
      <c r="AT6" s="58">
        <f t="shared" ref="AT6:AT20" si="44">AT5+AA6-AG6-AL6</f>
        <v>0</v>
      </c>
      <c r="AU6" s="59">
        <f t="shared" ref="AU6:AU20" si="45">AU5+AB6-AH6-AM6</f>
        <v>0</v>
      </c>
      <c r="AV6" s="60">
        <f t="shared" ref="AV6:AV20" si="46">AV5+AC6-AI6-AN6</f>
        <v>0</v>
      </c>
      <c r="AW6" s="65">
        <f t="shared" si="22"/>
        <v>64</v>
      </c>
      <c r="AX6" s="50">
        <f t="shared" si="23"/>
        <v>36</v>
      </c>
      <c r="AY6" s="51">
        <f t="shared" si="24"/>
        <v>28</v>
      </c>
      <c r="AZ6" s="66">
        <f t="shared" si="25"/>
        <v>6</v>
      </c>
      <c r="BA6" s="67">
        <f t="shared" si="26"/>
        <v>0</v>
      </c>
      <c r="BB6" s="67">
        <f t="shared" si="27"/>
        <v>0</v>
      </c>
      <c r="BC6" s="67">
        <f t="shared" si="28"/>
        <v>0</v>
      </c>
      <c r="BD6" s="67">
        <f t="shared" si="29"/>
        <v>0</v>
      </c>
      <c r="BE6" s="67">
        <f t="shared" si="30"/>
        <v>0</v>
      </c>
      <c r="BF6" s="67">
        <f t="shared" si="31"/>
        <v>0</v>
      </c>
      <c r="BG6" s="67">
        <f t="shared" si="32"/>
        <v>0</v>
      </c>
      <c r="BH6" s="67">
        <f t="shared" si="33"/>
        <v>0</v>
      </c>
      <c r="BI6" s="67">
        <f t="shared" si="34"/>
        <v>0</v>
      </c>
      <c r="BJ6" s="67">
        <f t="shared" si="35"/>
        <v>0</v>
      </c>
      <c r="BK6" s="67">
        <f t="shared" si="36"/>
        <v>0</v>
      </c>
      <c r="BL6" s="67">
        <f t="shared" si="37"/>
        <v>0</v>
      </c>
    </row>
    <row r="7" spans="1:65" x14ac:dyDescent="0.25">
      <c r="A7" s="80"/>
      <c r="B7" s="7" t="s">
        <v>8</v>
      </c>
      <c r="C7" s="22"/>
      <c r="D7" s="21"/>
      <c r="E7" s="20"/>
      <c r="F7" s="98"/>
      <c r="G7" s="24"/>
      <c r="H7" s="54"/>
      <c r="I7" s="55">
        <f t="shared" si="1"/>
        <v>0</v>
      </c>
      <c r="J7" s="55">
        <f t="shared" si="2"/>
        <v>0</v>
      </c>
      <c r="K7" s="55">
        <f t="shared" si="3"/>
        <v>0</v>
      </c>
      <c r="L7" s="56">
        <f t="shared" si="4"/>
        <v>0</v>
      </c>
      <c r="M7" s="56">
        <f t="shared" si="5"/>
        <v>0</v>
      </c>
      <c r="N7" s="56">
        <f t="shared" si="6"/>
        <v>0</v>
      </c>
      <c r="O7" s="56">
        <f t="shared" si="7"/>
        <v>0</v>
      </c>
      <c r="P7" s="56">
        <f t="shared" si="8"/>
        <v>0</v>
      </c>
      <c r="Q7" s="56">
        <f t="shared" si="9"/>
        <v>0</v>
      </c>
      <c r="R7" s="57">
        <f t="shared" si="10"/>
        <v>0</v>
      </c>
      <c r="S7" s="58">
        <f t="shared" si="11"/>
        <v>0</v>
      </c>
      <c r="T7" s="59">
        <f t="shared" si="12"/>
        <v>0</v>
      </c>
      <c r="U7" s="60">
        <f t="shared" si="13"/>
        <v>0</v>
      </c>
      <c r="V7" s="61"/>
      <c r="W7" s="61"/>
      <c r="X7" s="54"/>
      <c r="Y7" s="48">
        <f t="shared" si="14"/>
        <v>0</v>
      </c>
      <c r="Z7" s="57">
        <f t="shared" si="38"/>
        <v>0</v>
      </c>
      <c r="AA7" s="58">
        <f t="shared" si="39"/>
        <v>0</v>
      </c>
      <c r="AB7" s="59">
        <f t="shared" si="40"/>
        <v>0</v>
      </c>
      <c r="AC7" s="60">
        <f t="shared" si="41"/>
        <v>0</v>
      </c>
      <c r="AD7" s="54"/>
      <c r="AE7" s="62">
        <f t="shared" si="15"/>
        <v>0</v>
      </c>
      <c r="AF7" s="63">
        <f t="shared" si="16"/>
        <v>0</v>
      </c>
      <c r="AG7" s="63">
        <f t="shared" si="17"/>
        <v>0</v>
      </c>
      <c r="AH7" s="63">
        <f t="shared" si="18"/>
        <v>0</v>
      </c>
      <c r="AI7" s="63">
        <f t="shared" si="19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20"/>
        <v>96</v>
      </c>
      <c r="AQ7" s="56">
        <f t="shared" si="21"/>
        <v>0</v>
      </c>
      <c r="AR7" s="64">
        <f t="shared" si="42"/>
        <v>5000</v>
      </c>
      <c r="AS7" s="57">
        <f t="shared" si="43"/>
        <v>0</v>
      </c>
      <c r="AT7" s="58">
        <f t="shared" si="44"/>
        <v>0</v>
      </c>
      <c r="AU7" s="59">
        <f t="shared" si="45"/>
        <v>0</v>
      </c>
      <c r="AV7" s="60">
        <f t="shared" si="46"/>
        <v>0</v>
      </c>
      <c r="AW7" s="65">
        <f t="shared" si="22"/>
        <v>64</v>
      </c>
      <c r="AX7" s="50">
        <f t="shared" si="23"/>
        <v>36</v>
      </c>
      <c r="AY7" s="51">
        <f t="shared" si="24"/>
        <v>28</v>
      </c>
      <c r="AZ7" s="66">
        <f t="shared" si="25"/>
        <v>6</v>
      </c>
      <c r="BA7" s="67">
        <f t="shared" si="26"/>
        <v>0</v>
      </c>
      <c r="BB7" s="67">
        <f t="shared" si="27"/>
        <v>0</v>
      </c>
      <c r="BC7" s="67">
        <f t="shared" si="28"/>
        <v>0</v>
      </c>
      <c r="BD7" s="67">
        <f t="shared" si="29"/>
        <v>0</v>
      </c>
      <c r="BE7" s="67">
        <f t="shared" si="30"/>
        <v>0</v>
      </c>
      <c r="BF7" s="67">
        <f t="shared" si="31"/>
        <v>0</v>
      </c>
      <c r="BG7" s="67">
        <f t="shared" si="32"/>
        <v>0</v>
      </c>
      <c r="BH7" s="67">
        <f t="shared" si="33"/>
        <v>0</v>
      </c>
      <c r="BI7" s="67">
        <f t="shared" si="34"/>
        <v>0</v>
      </c>
      <c r="BJ7" s="67">
        <f t="shared" si="35"/>
        <v>0</v>
      </c>
      <c r="BK7" s="67">
        <f t="shared" si="36"/>
        <v>0</v>
      </c>
      <c r="BL7" s="67">
        <f t="shared" si="37"/>
        <v>0</v>
      </c>
    </row>
    <row r="8" spans="1:65" x14ac:dyDescent="0.25">
      <c r="A8" s="80"/>
      <c r="B8" s="7"/>
      <c r="C8" s="22" t="s">
        <v>145</v>
      </c>
      <c r="D8" s="21">
        <v>10</v>
      </c>
      <c r="E8" s="20" t="s">
        <v>52</v>
      </c>
      <c r="F8" s="98"/>
      <c r="G8" s="24"/>
      <c r="H8" s="54"/>
      <c r="I8" s="55">
        <f t="shared" si="1"/>
        <v>0</v>
      </c>
      <c r="J8" s="55">
        <f t="shared" si="2"/>
        <v>0</v>
      </c>
      <c r="K8" s="55">
        <f t="shared" si="3"/>
        <v>0</v>
      </c>
      <c r="L8" s="56">
        <f t="shared" si="4"/>
        <v>10</v>
      </c>
      <c r="M8" s="56">
        <f t="shared" si="5"/>
        <v>0</v>
      </c>
      <c r="N8" s="56">
        <f t="shared" si="6"/>
        <v>0</v>
      </c>
      <c r="O8" s="56">
        <f t="shared" si="7"/>
        <v>0</v>
      </c>
      <c r="P8" s="56">
        <f t="shared" si="8"/>
        <v>0</v>
      </c>
      <c r="Q8" s="56">
        <f t="shared" si="9"/>
        <v>0</v>
      </c>
      <c r="R8" s="57">
        <f t="shared" si="10"/>
        <v>0</v>
      </c>
      <c r="S8" s="58">
        <f t="shared" si="11"/>
        <v>0</v>
      </c>
      <c r="T8" s="59">
        <f t="shared" si="12"/>
        <v>0</v>
      </c>
      <c r="U8" s="60">
        <f t="shared" si="13"/>
        <v>0</v>
      </c>
      <c r="V8" s="61"/>
      <c r="W8" s="61"/>
      <c r="X8" s="54"/>
      <c r="Y8" s="48">
        <f t="shared" si="14"/>
        <v>0</v>
      </c>
      <c r="Z8" s="57">
        <f t="shared" si="38"/>
        <v>0</v>
      </c>
      <c r="AA8" s="58">
        <f t="shared" si="39"/>
        <v>0</v>
      </c>
      <c r="AB8" s="59">
        <f t="shared" si="40"/>
        <v>0</v>
      </c>
      <c r="AC8" s="60">
        <f t="shared" si="41"/>
        <v>0</v>
      </c>
      <c r="AD8" s="54"/>
      <c r="AE8" s="62">
        <f t="shared" si="15"/>
        <v>0</v>
      </c>
      <c r="AF8" s="63">
        <f t="shared" si="16"/>
        <v>0</v>
      </c>
      <c r="AG8" s="63">
        <f t="shared" si="17"/>
        <v>0</v>
      </c>
      <c r="AH8" s="63">
        <f t="shared" si="18"/>
        <v>0</v>
      </c>
      <c r="AI8" s="63">
        <f t="shared" si="19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20"/>
        <v>96</v>
      </c>
      <c r="AQ8" s="56">
        <f t="shared" si="21"/>
        <v>60</v>
      </c>
      <c r="AR8" s="64">
        <f t="shared" si="42"/>
        <v>5000</v>
      </c>
      <c r="AS8" s="57">
        <f t="shared" si="43"/>
        <v>0</v>
      </c>
      <c r="AT8" s="58">
        <f t="shared" si="44"/>
        <v>0</v>
      </c>
      <c r="AU8" s="59">
        <f t="shared" si="45"/>
        <v>0</v>
      </c>
      <c r="AV8" s="60">
        <f t="shared" si="46"/>
        <v>0</v>
      </c>
      <c r="AW8" s="65">
        <f t="shared" si="22"/>
        <v>64</v>
      </c>
      <c r="AX8" s="50">
        <f t="shared" si="23"/>
        <v>46</v>
      </c>
      <c r="AY8" s="51">
        <f t="shared" si="24"/>
        <v>18</v>
      </c>
      <c r="AZ8" s="66">
        <f t="shared" si="25"/>
        <v>6</v>
      </c>
      <c r="BA8" s="67">
        <f t="shared" si="26"/>
        <v>0</v>
      </c>
      <c r="BB8" s="67">
        <f t="shared" si="27"/>
        <v>0</v>
      </c>
      <c r="BC8" s="67">
        <f t="shared" si="28"/>
        <v>10</v>
      </c>
      <c r="BD8" s="67">
        <f t="shared" si="29"/>
        <v>0</v>
      </c>
      <c r="BE8" s="67">
        <f t="shared" si="30"/>
        <v>0</v>
      </c>
      <c r="BF8" s="67">
        <f t="shared" si="31"/>
        <v>0</v>
      </c>
      <c r="BG8" s="67">
        <f t="shared" si="32"/>
        <v>0</v>
      </c>
      <c r="BH8" s="67">
        <f t="shared" si="33"/>
        <v>0</v>
      </c>
      <c r="BI8" s="67">
        <f t="shared" si="34"/>
        <v>0</v>
      </c>
      <c r="BJ8" s="67">
        <f t="shared" si="35"/>
        <v>0</v>
      </c>
      <c r="BK8" s="67">
        <f t="shared" si="36"/>
        <v>0</v>
      </c>
      <c r="BL8" s="67">
        <f t="shared" si="37"/>
        <v>0</v>
      </c>
    </row>
    <row r="9" spans="1:65" x14ac:dyDescent="0.25">
      <c r="A9" s="80"/>
      <c r="B9" s="7" t="s">
        <v>9</v>
      </c>
      <c r="C9" s="22"/>
      <c r="D9" s="21"/>
      <c r="E9" s="20"/>
      <c r="F9" s="98"/>
      <c r="G9" s="24"/>
      <c r="H9" s="54"/>
      <c r="I9" s="55">
        <f t="shared" si="1"/>
        <v>0</v>
      </c>
      <c r="J9" s="55">
        <f t="shared" si="2"/>
        <v>0</v>
      </c>
      <c r="K9" s="55">
        <f t="shared" si="3"/>
        <v>0</v>
      </c>
      <c r="L9" s="56">
        <f t="shared" si="4"/>
        <v>0</v>
      </c>
      <c r="M9" s="56">
        <f t="shared" si="5"/>
        <v>0</v>
      </c>
      <c r="N9" s="56">
        <f t="shared" si="6"/>
        <v>0</v>
      </c>
      <c r="O9" s="56">
        <f t="shared" si="7"/>
        <v>0</v>
      </c>
      <c r="P9" s="56">
        <f t="shared" si="8"/>
        <v>0</v>
      </c>
      <c r="Q9" s="56">
        <f t="shared" si="9"/>
        <v>0</v>
      </c>
      <c r="R9" s="57">
        <f t="shared" si="10"/>
        <v>0</v>
      </c>
      <c r="S9" s="58">
        <f t="shared" si="11"/>
        <v>0</v>
      </c>
      <c r="T9" s="59">
        <f t="shared" si="12"/>
        <v>0</v>
      </c>
      <c r="U9" s="60">
        <f t="shared" si="13"/>
        <v>0</v>
      </c>
      <c r="V9" s="61"/>
      <c r="W9" s="61"/>
      <c r="X9" s="54"/>
      <c r="Y9" s="48">
        <f t="shared" si="14"/>
        <v>0</v>
      </c>
      <c r="Z9" s="57">
        <f t="shared" si="38"/>
        <v>0</v>
      </c>
      <c r="AA9" s="58">
        <f t="shared" si="39"/>
        <v>0</v>
      </c>
      <c r="AB9" s="59">
        <f t="shared" si="40"/>
        <v>0</v>
      </c>
      <c r="AC9" s="60">
        <f t="shared" si="41"/>
        <v>0</v>
      </c>
      <c r="AD9" s="54"/>
      <c r="AE9" s="62">
        <f t="shared" si="15"/>
        <v>0</v>
      </c>
      <c r="AF9" s="63">
        <f t="shared" si="16"/>
        <v>0</v>
      </c>
      <c r="AG9" s="63">
        <f t="shared" si="17"/>
        <v>0</v>
      </c>
      <c r="AH9" s="63">
        <f t="shared" si="18"/>
        <v>0</v>
      </c>
      <c r="AI9" s="63">
        <f t="shared" si="19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20"/>
        <v>96</v>
      </c>
      <c r="AQ9" s="56">
        <f t="shared" si="21"/>
        <v>60</v>
      </c>
      <c r="AR9" s="64">
        <f t="shared" si="42"/>
        <v>5000</v>
      </c>
      <c r="AS9" s="57">
        <f t="shared" si="43"/>
        <v>0</v>
      </c>
      <c r="AT9" s="58">
        <f t="shared" si="44"/>
        <v>0</v>
      </c>
      <c r="AU9" s="59">
        <f t="shared" si="45"/>
        <v>0</v>
      </c>
      <c r="AV9" s="60">
        <f t="shared" si="46"/>
        <v>0</v>
      </c>
      <c r="AW9" s="65">
        <f t="shared" si="22"/>
        <v>64</v>
      </c>
      <c r="AX9" s="50">
        <f t="shared" si="23"/>
        <v>46</v>
      </c>
      <c r="AY9" s="51">
        <f t="shared" si="24"/>
        <v>18</v>
      </c>
      <c r="AZ9" s="66">
        <f t="shared" si="25"/>
        <v>6</v>
      </c>
      <c r="BA9" s="67">
        <f t="shared" si="26"/>
        <v>0</v>
      </c>
      <c r="BB9" s="67">
        <f t="shared" si="27"/>
        <v>0</v>
      </c>
      <c r="BC9" s="67">
        <f t="shared" si="28"/>
        <v>10</v>
      </c>
      <c r="BD9" s="67">
        <f t="shared" si="29"/>
        <v>0</v>
      </c>
      <c r="BE9" s="67">
        <f t="shared" si="30"/>
        <v>0</v>
      </c>
      <c r="BF9" s="67">
        <f t="shared" si="31"/>
        <v>0</v>
      </c>
      <c r="BG9" s="67">
        <f t="shared" si="32"/>
        <v>0</v>
      </c>
      <c r="BH9" s="67">
        <f t="shared" si="33"/>
        <v>0</v>
      </c>
      <c r="BI9" s="67">
        <f t="shared" si="34"/>
        <v>0</v>
      </c>
      <c r="BJ9" s="67">
        <f t="shared" si="35"/>
        <v>0</v>
      </c>
      <c r="BK9" s="67">
        <f t="shared" si="36"/>
        <v>0</v>
      </c>
      <c r="BL9" s="67">
        <f t="shared" si="37"/>
        <v>0</v>
      </c>
    </row>
    <row r="10" spans="1:65" x14ac:dyDescent="0.25">
      <c r="A10" s="80"/>
      <c r="B10" s="7"/>
      <c r="C10" s="22" t="s">
        <v>145</v>
      </c>
      <c r="D10" s="21">
        <v>1</v>
      </c>
      <c r="E10" s="20" t="s">
        <v>45</v>
      </c>
      <c r="F10" s="98"/>
      <c r="G10" s="24"/>
      <c r="H10" s="54"/>
      <c r="I10" s="55">
        <f t="shared" si="1"/>
        <v>0</v>
      </c>
      <c r="J10" s="55">
        <f t="shared" si="2"/>
        <v>0</v>
      </c>
      <c r="K10" s="55">
        <f t="shared" si="3"/>
        <v>0</v>
      </c>
      <c r="L10" s="56">
        <f t="shared" si="4"/>
        <v>0</v>
      </c>
      <c r="M10" s="56">
        <f t="shared" si="5"/>
        <v>0</v>
      </c>
      <c r="N10" s="56">
        <f t="shared" si="6"/>
        <v>0</v>
      </c>
      <c r="O10" s="56">
        <f t="shared" si="7"/>
        <v>0</v>
      </c>
      <c r="P10" s="56">
        <f t="shared" si="8"/>
        <v>0</v>
      </c>
      <c r="Q10" s="56">
        <f t="shared" si="9"/>
        <v>0</v>
      </c>
      <c r="R10" s="57">
        <f t="shared" si="10"/>
        <v>1</v>
      </c>
      <c r="S10" s="58">
        <f t="shared" si="11"/>
        <v>0</v>
      </c>
      <c r="T10" s="59">
        <f t="shared" si="12"/>
        <v>0</v>
      </c>
      <c r="U10" s="60">
        <f t="shared" si="13"/>
        <v>0</v>
      </c>
      <c r="V10" s="61"/>
      <c r="W10" s="61"/>
      <c r="X10" s="54"/>
      <c r="Y10" s="48">
        <f t="shared" si="14"/>
        <v>0</v>
      </c>
      <c r="Z10" s="57">
        <f t="shared" si="38"/>
        <v>0</v>
      </c>
      <c r="AA10" s="58">
        <f t="shared" si="39"/>
        <v>0</v>
      </c>
      <c r="AB10" s="59">
        <f t="shared" si="40"/>
        <v>0</v>
      </c>
      <c r="AC10" s="60">
        <f t="shared" si="41"/>
        <v>0</v>
      </c>
      <c r="AD10" s="54"/>
      <c r="AE10" s="62">
        <f t="shared" si="15"/>
        <v>0</v>
      </c>
      <c r="AF10" s="63">
        <f t="shared" si="16"/>
        <v>0</v>
      </c>
      <c r="AG10" s="63">
        <f t="shared" si="17"/>
        <v>0</v>
      </c>
      <c r="AH10" s="63">
        <f t="shared" si="18"/>
        <v>0</v>
      </c>
      <c r="AI10" s="63">
        <f t="shared" si="19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20"/>
        <v>51</v>
      </c>
      <c r="AQ10" s="56">
        <f t="shared" si="21"/>
        <v>60</v>
      </c>
      <c r="AR10" s="64">
        <f t="shared" si="42"/>
        <v>5000</v>
      </c>
      <c r="AS10" s="57">
        <f t="shared" si="43"/>
        <v>0</v>
      </c>
      <c r="AT10" s="58">
        <f t="shared" si="44"/>
        <v>0</v>
      </c>
      <c r="AU10" s="59">
        <f t="shared" si="45"/>
        <v>0</v>
      </c>
      <c r="AV10" s="60">
        <f t="shared" si="46"/>
        <v>0</v>
      </c>
      <c r="AW10" s="65">
        <f t="shared" si="22"/>
        <v>64</v>
      </c>
      <c r="AX10" s="50">
        <f t="shared" si="23"/>
        <v>55</v>
      </c>
      <c r="AY10" s="51">
        <f t="shared" si="24"/>
        <v>9</v>
      </c>
      <c r="AZ10" s="66">
        <f t="shared" si="25"/>
        <v>6</v>
      </c>
      <c r="BA10" s="67">
        <f t="shared" si="26"/>
        <v>0</v>
      </c>
      <c r="BB10" s="67">
        <f t="shared" si="27"/>
        <v>0</v>
      </c>
      <c r="BC10" s="67">
        <f t="shared" si="28"/>
        <v>10</v>
      </c>
      <c r="BD10" s="67">
        <f t="shared" si="29"/>
        <v>0</v>
      </c>
      <c r="BE10" s="67">
        <f t="shared" si="30"/>
        <v>0</v>
      </c>
      <c r="BF10" s="67">
        <f t="shared" si="31"/>
        <v>0</v>
      </c>
      <c r="BG10" s="67">
        <f t="shared" si="32"/>
        <v>0</v>
      </c>
      <c r="BH10" s="67">
        <f t="shared" si="33"/>
        <v>0</v>
      </c>
      <c r="BI10" s="67">
        <f t="shared" si="34"/>
        <v>1</v>
      </c>
      <c r="BJ10" s="67">
        <f t="shared" si="35"/>
        <v>0</v>
      </c>
      <c r="BK10" s="67">
        <f t="shared" si="36"/>
        <v>0</v>
      </c>
      <c r="BL10" s="67">
        <f t="shared" si="37"/>
        <v>0</v>
      </c>
    </row>
    <row r="11" spans="1:65" x14ac:dyDescent="0.25">
      <c r="A11" s="80"/>
      <c r="B11" s="7" t="s">
        <v>10</v>
      </c>
      <c r="C11" s="22"/>
      <c r="D11" s="21"/>
      <c r="E11" s="20"/>
      <c r="F11" s="98"/>
      <c r="G11" s="24"/>
      <c r="H11" s="54"/>
      <c r="I11" s="55">
        <f t="shared" si="1"/>
        <v>0</v>
      </c>
      <c r="J11" s="55">
        <f t="shared" si="2"/>
        <v>0</v>
      </c>
      <c r="K11" s="55">
        <f t="shared" si="3"/>
        <v>0</v>
      </c>
      <c r="L11" s="56">
        <f t="shared" si="4"/>
        <v>0</v>
      </c>
      <c r="M11" s="56">
        <f t="shared" si="5"/>
        <v>0</v>
      </c>
      <c r="N11" s="56">
        <f t="shared" si="6"/>
        <v>0</v>
      </c>
      <c r="O11" s="56">
        <f t="shared" si="7"/>
        <v>0</v>
      </c>
      <c r="P11" s="56">
        <f t="shared" si="8"/>
        <v>0</v>
      </c>
      <c r="Q11" s="56">
        <f t="shared" si="9"/>
        <v>0</v>
      </c>
      <c r="R11" s="57">
        <f t="shared" si="10"/>
        <v>0</v>
      </c>
      <c r="S11" s="58">
        <f t="shared" si="11"/>
        <v>0</v>
      </c>
      <c r="T11" s="59">
        <f t="shared" si="12"/>
        <v>0</v>
      </c>
      <c r="U11" s="60">
        <f t="shared" si="13"/>
        <v>0</v>
      </c>
      <c r="V11" s="61"/>
      <c r="W11" s="61"/>
      <c r="X11" s="54"/>
      <c r="Y11" s="48">
        <f t="shared" si="14"/>
        <v>0</v>
      </c>
      <c r="Z11" s="57">
        <f t="shared" si="38"/>
        <v>0</v>
      </c>
      <c r="AA11" s="58">
        <f t="shared" si="39"/>
        <v>0</v>
      </c>
      <c r="AB11" s="59">
        <f t="shared" si="40"/>
        <v>0</v>
      </c>
      <c r="AC11" s="60">
        <f t="shared" si="41"/>
        <v>0</v>
      </c>
      <c r="AD11" s="54"/>
      <c r="AE11" s="62">
        <f t="shared" si="15"/>
        <v>0</v>
      </c>
      <c r="AF11" s="63">
        <f t="shared" si="16"/>
        <v>0</v>
      </c>
      <c r="AG11" s="63">
        <f t="shared" si="17"/>
        <v>0</v>
      </c>
      <c r="AH11" s="63">
        <f t="shared" si="18"/>
        <v>0</v>
      </c>
      <c r="AI11" s="63">
        <f t="shared" si="19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20"/>
        <v>51</v>
      </c>
      <c r="AQ11" s="56">
        <f t="shared" si="21"/>
        <v>60</v>
      </c>
      <c r="AR11" s="64">
        <f t="shared" si="42"/>
        <v>5000</v>
      </c>
      <c r="AS11" s="57">
        <f t="shared" si="43"/>
        <v>0</v>
      </c>
      <c r="AT11" s="58">
        <f t="shared" si="44"/>
        <v>0</v>
      </c>
      <c r="AU11" s="59">
        <f t="shared" si="45"/>
        <v>0</v>
      </c>
      <c r="AV11" s="60">
        <f t="shared" si="46"/>
        <v>0</v>
      </c>
      <c r="AW11" s="65">
        <f t="shared" si="22"/>
        <v>64</v>
      </c>
      <c r="AX11" s="50">
        <f t="shared" si="23"/>
        <v>55</v>
      </c>
      <c r="AY11" s="51">
        <f t="shared" si="24"/>
        <v>9</v>
      </c>
      <c r="AZ11" s="66">
        <f t="shared" si="25"/>
        <v>6</v>
      </c>
      <c r="BA11" s="67">
        <f t="shared" si="26"/>
        <v>0</v>
      </c>
      <c r="BB11" s="67">
        <f t="shared" si="27"/>
        <v>0</v>
      </c>
      <c r="BC11" s="67">
        <f t="shared" si="28"/>
        <v>10</v>
      </c>
      <c r="BD11" s="67">
        <f t="shared" si="29"/>
        <v>0</v>
      </c>
      <c r="BE11" s="67">
        <f t="shared" si="30"/>
        <v>0</v>
      </c>
      <c r="BF11" s="67">
        <f t="shared" si="31"/>
        <v>0</v>
      </c>
      <c r="BG11" s="67">
        <f t="shared" si="32"/>
        <v>0</v>
      </c>
      <c r="BH11" s="67">
        <f t="shared" si="33"/>
        <v>0</v>
      </c>
      <c r="BI11" s="67">
        <f t="shared" si="34"/>
        <v>1</v>
      </c>
      <c r="BJ11" s="67">
        <f t="shared" si="35"/>
        <v>0</v>
      </c>
      <c r="BK11" s="67">
        <f t="shared" si="36"/>
        <v>0</v>
      </c>
      <c r="BL11" s="67">
        <f t="shared" si="37"/>
        <v>0</v>
      </c>
    </row>
    <row r="12" spans="1:65" x14ac:dyDescent="0.25">
      <c r="A12" s="80"/>
      <c r="B12" s="7" t="s">
        <v>11</v>
      </c>
      <c r="C12" s="22"/>
      <c r="D12" s="21"/>
      <c r="E12" s="20"/>
      <c r="F12" s="98"/>
      <c r="G12" s="24"/>
      <c r="H12" s="54"/>
      <c r="I12" s="55">
        <f t="shared" si="1"/>
        <v>0</v>
      </c>
      <c r="J12" s="55">
        <f t="shared" si="2"/>
        <v>0</v>
      </c>
      <c r="K12" s="55">
        <f t="shared" si="3"/>
        <v>0</v>
      </c>
      <c r="L12" s="56">
        <f t="shared" si="4"/>
        <v>0</v>
      </c>
      <c r="M12" s="56">
        <f t="shared" si="5"/>
        <v>0</v>
      </c>
      <c r="N12" s="56">
        <f t="shared" si="6"/>
        <v>0</v>
      </c>
      <c r="O12" s="56">
        <f t="shared" si="7"/>
        <v>0</v>
      </c>
      <c r="P12" s="56">
        <f t="shared" si="8"/>
        <v>0</v>
      </c>
      <c r="Q12" s="56">
        <f t="shared" si="9"/>
        <v>0</v>
      </c>
      <c r="R12" s="57">
        <f t="shared" si="10"/>
        <v>0</v>
      </c>
      <c r="S12" s="58">
        <f t="shared" si="11"/>
        <v>0</v>
      </c>
      <c r="T12" s="59">
        <f t="shared" si="12"/>
        <v>0</v>
      </c>
      <c r="U12" s="60">
        <f t="shared" si="13"/>
        <v>0</v>
      </c>
      <c r="V12" s="61"/>
      <c r="W12" s="61"/>
      <c r="X12" s="54"/>
      <c r="Y12" s="48">
        <f t="shared" si="14"/>
        <v>0</v>
      </c>
      <c r="Z12" s="57">
        <f t="shared" si="38"/>
        <v>0</v>
      </c>
      <c r="AA12" s="58">
        <f t="shared" si="39"/>
        <v>0</v>
      </c>
      <c r="AB12" s="59">
        <f t="shared" si="40"/>
        <v>0</v>
      </c>
      <c r="AC12" s="60">
        <f t="shared" si="41"/>
        <v>0</v>
      </c>
      <c r="AD12" s="54"/>
      <c r="AE12" s="62">
        <f t="shared" si="15"/>
        <v>0</v>
      </c>
      <c r="AF12" s="63">
        <f t="shared" si="16"/>
        <v>0</v>
      </c>
      <c r="AG12" s="63">
        <f t="shared" si="17"/>
        <v>0</v>
      </c>
      <c r="AH12" s="63">
        <f t="shared" si="18"/>
        <v>0</v>
      </c>
      <c r="AI12" s="63">
        <f t="shared" si="19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20"/>
        <v>51</v>
      </c>
      <c r="AQ12" s="56">
        <f t="shared" si="21"/>
        <v>60</v>
      </c>
      <c r="AR12" s="64">
        <f t="shared" si="42"/>
        <v>5000</v>
      </c>
      <c r="AS12" s="57">
        <f t="shared" si="43"/>
        <v>0</v>
      </c>
      <c r="AT12" s="58">
        <f t="shared" si="44"/>
        <v>0</v>
      </c>
      <c r="AU12" s="59">
        <f t="shared" si="45"/>
        <v>0</v>
      </c>
      <c r="AV12" s="60">
        <f t="shared" si="46"/>
        <v>0</v>
      </c>
      <c r="AW12" s="65">
        <f t="shared" si="22"/>
        <v>64</v>
      </c>
      <c r="AX12" s="50">
        <f t="shared" si="23"/>
        <v>55</v>
      </c>
      <c r="AY12" s="51">
        <f t="shared" si="24"/>
        <v>9</v>
      </c>
      <c r="AZ12" s="66">
        <f t="shared" si="25"/>
        <v>6</v>
      </c>
      <c r="BA12" s="67">
        <f t="shared" si="26"/>
        <v>0</v>
      </c>
      <c r="BB12" s="67">
        <f t="shared" si="27"/>
        <v>0</v>
      </c>
      <c r="BC12" s="67">
        <f t="shared" si="28"/>
        <v>10</v>
      </c>
      <c r="BD12" s="67">
        <f t="shared" si="29"/>
        <v>0</v>
      </c>
      <c r="BE12" s="67">
        <f t="shared" si="30"/>
        <v>0</v>
      </c>
      <c r="BF12" s="67">
        <f t="shared" si="31"/>
        <v>0</v>
      </c>
      <c r="BG12" s="67">
        <f t="shared" si="32"/>
        <v>0</v>
      </c>
      <c r="BH12" s="67">
        <f t="shared" si="33"/>
        <v>0</v>
      </c>
      <c r="BI12" s="67">
        <f t="shared" si="34"/>
        <v>1</v>
      </c>
      <c r="BJ12" s="67">
        <f t="shared" si="35"/>
        <v>0</v>
      </c>
      <c r="BK12" s="67">
        <f t="shared" si="36"/>
        <v>0</v>
      </c>
      <c r="BL12" s="67">
        <f t="shared" si="37"/>
        <v>0</v>
      </c>
    </row>
    <row r="13" spans="1:65" x14ac:dyDescent="0.25">
      <c r="A13" s="80"/>
      <c r="B13" s="7"/>
      <c r="C13" s="22" t="s">
        <v>146</v>
      </c>
      <c r="D13" s="21">
        <v>10</v>
      </c>
      <c r="E13" s="20" t="s">
        <v>52</v>
      </c>
      <c r="F13" s="98"/>
      <c r="G13" s="24"/>
      <c r="H13" s="54"/>
      <c r="I13" s="55">
        <f t="shared" si="1"/>
        <v>0</v>
      </c>
      <c r="J13" s="55">
        <f t="shared" si="2"/>
        <v>0</v>
      </c>
      <c r="K13" s="55">
        <f t="shared" si="3"/>
        <v>0</v>
      </c>
      <c r="L13" s="56">
        <f t="shared" si="4"/>
        <v>-10</v>
      </c>
      <c r="M13" s="56">
        <f t="shared" si="5"/>
        <v>0</v>
      </c>
      <c r="N13" s="56">
        <f t="shared" si="6"/>
        <v>0</v>
      </c>
      <c r="O13" s="56">
        <f t="shared" si="7"/>
        <v>0</v>
      </c>
      <c r="P13" s="56">
        <f t="shared" si="8"/>
        <v>0</v>
      </c>
      <c r="Q13" s="56">
        <f t="shared" si="9"/>
        <v>0</v>
      </c>
      <c r="R13" s="57">
        <f t="shared" si="10"/>
        <v>0</v>
      </c>
      <c r="S13" s="58">
        <f t="shared" si="11"/>
        <v>0</v>
      </c>
      <c r="T13" s="59">
        <f t="shared" si="12"/>
        <v>0</v>
      </c>
      <c r="U13" s="60">
        <f t="shared" si="13"/>
        <v>0</v>
      </c>
      <c r="V13" s="61"/>
      <c r="W13" s="61"/>
      <c r="X13" s="54"/>
      <c r="Y13" s="48">
        <f t="shared" si="14"/>
        <v>0</v>
      </c>
      <c r="Z13" s="57">
        <f t="shared" si="38"/>
        <v>0</v>
      </c>
      <c r="AA13" s="58">
        <f t="shared" si="39"/>
        <v>0</v>
      </c>
      <c r="AB13" s="59">
        <f t="shared" si="40"/>
        <v>0</v>
      </c>
      <c r="AC13" s="60">
        <f t="shared" si="41"/>
        <v>0</v>
      </c>
      <c r="AD13" s="54"/>
      <c r="AE13" s="62">
        <f t="shared" si="15"/>
        <v>0</v>
      </c>
      <c r="AF13" s="63">
        <f t="shared" si="16"/>
        <v>0</v>
      </c>
      <c r="AG13" s="63">
        <f t="shared" si="17"/>
        <v>0</v>
      </c>
      <c r="AH13" s="63">
        <f t="shared" si="18"/>
        <v>0</v>
      </c>
      <c r="AI13" s="63">
        <f t="shared" si="19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20"/>
        <v>51</v>
      </c>
      <c r="AQ13" s="56">
        <f t="shared" si="21"/>
        <v>0</v>
      </c>
      <c r="AR13" s="64">
        <f t="shared" si="42"/>
        <v>5000</v>
      </c>
      <c r="AS13" s="57">
        <f t="shared" si="43"/>
        <v>0</v>
      </c>
      <c r="AT13" s="58">
        <f t="shared" si="44"/>
        <v>0</v>
      </c>
      <c r="AU13" s="59">
        <f t="shared" si="45"/>
        <v>0</v>
      </c>
      <c r="AV13" s="60">
        <f t="shared" si="46"/>
        <v>0</v>
      </c>
      <c r="AW13" s="65">
        <f t="shared" si="22"/>
        <v>64</v>
      </c>
      <c r="AX13" s="50">
        <f t="shared" si="23"/>
        <v>45</v>
      </c>
      <c r="AY13" s="51">
        <f t="shared" si="24"/>
        <v>19</v>
      </c>
      <c r="AZ13" s="66">
        <f t="shared" si="25"/>
        <v>6</v>
      </c>
      <c r="BA13" s="67">
        <f t="shared" si="26"/>
        <v>0</v>
      </c>
      <c r="BB13" s="67">
        <f t="shared" si="27"/>
        <v>0</v>
      </c>
      <c r="BC13" s="67">
        <f t="shared" si="28"/>
        <v>0</v>
      </c>
      <c r="BD13" s="67">
        <f t="shared" si="29"/>
        <v>0</v>
      </c>
      <c r="BE13" s="67">
        <f t="shared" si="30"/>
        <v>0</v>
      </c>
      <c r="BF13" s="67">
        <f t="shared" si="31"/>
        <v>0</v>
      </c>
      <c r="BG13" s="67">
        <f t="shared" si="32"/>
        <v>0</v>
      </c>
      <c r="BH13" s="67">
        <f t="shared" si="33"/>
        <v>0</v>
      </c>
      <c r="BI13" s="67">
        <f t="shared" si="34"/>
        <v>1</v>
      </c>
      <c r="BJ13" s="67">
        <f t="shared" si="35"/>
        <v>0</v>
      </c>
      <c r="BK13" s="67">
        <f t="shared" si="36"/>
        <v>0</v>
      </c>
      <c r="BL13" s="67">
        <f t="shared" si="37"/>
        <v>0</v>
      </c>
    </row>
    <row r="14" spans="1:65" x14ac:dyDescent="0.25">
      <c r="A14" s="80"/>
      <c r="B14" s="7"/>
      <c r="C14" s="22" t="s">
        <v>145</v>
      </c>
      <c r="D14" s="21">
        <v>1</v>
      </c>
      <c r="E14" s="20" t="s">
        <v>45</v>
      </c>
      <c r="F14" s="98"/>
      <c r="G14" s="24"/>
      <c r="H14" s="54"/>
      <c r="I14" s="55">
        <f t="shared" si="1"/>
        <v>0</v>
      </c>
      <c r="J14" s="55">
        <f t="shared" si="2"/>
        <v>0</v>
      </c>
      <c r="K14" s="55">
        <f t="shared" si="3"/>
        <v>0</v>
      </c>
      <c r="L14" s="56">
        <f t="shared" si="4"/>
        <v>0</v>
      </c>
      <c r="M14" s="56">
        <f t="shared" si="5"/>
        <v>0</v>
      </c>
      <c r="N14" s="56">
        <f t="shared" si="6"/>
        <v>0</v>
      </c>
      <c r="O14" s="56">
        <f t="shared" si="7"/>
        <v>0</v>
      </c>
      <c r="P14" s="56">
        <f t="shared" si="8"/>
        <v>0</v>
      </c>
      <c r="Q14" s="56">
        <f t="shared" si="9"/>
        <v>0</v>
      </c>
      <c r="R14" s="57">
        <f t="shared" si="10"/>
        <v>1</v>
      </c>
      <c r="S14" s="58">
        <f t="shared" si="11"/>
        <v>0</v>
      </c>
      <c r="T14" s="59">
        <f t="shared" si="12"/>
        <v>0</v>
      </c>
      <c r="U14" s="60">
        <f t="shared" si="13"/>
        <v>0</v>
      </c>
      <c r="V14" s="61"/>
      <c r="W14" s="61"/>
      <c r="X14" s="54"/>
      <c r="Y14" s="48">
        <f t="shared" si="14"/>
        <v>0</v>
      </c>
      <c r="Z14" s="57">
        <f t="shared" si="38"/>
        <v>0</v>
      </c>
      <c r="AA14" s="58">
        <f t="shared" si="39"/>
        <v>0</v>
      </c>
      <c r="AB14" s="59">
        <f t="shared" si="40"/>
        <v>0</v>
      </c>
      <c r="AC14" s="60">
        <f t="shared" si="41"/>
        <v>0</v>
      </c>
      <c r="AD14" s="54"/>
      <c r="AE14" s="62">
        <f t="shared" si="15"/>
        <v>0</v>
      </c>
      <c r="AF14" s="63">
        <f t="shared" si="16"/>
        <v>0</v>
      </c>
      <c r="AG14" s="63">
        <f t="shared" si="17"/>
        <v>0</v>
      </c>
      <c r="AH14" s="63">
        <f t="shared" si="18"/>
        <v>0</v>
      </c>
      <c r="AI14" s="63">
        <f t="shared" si="19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20"/>
        <v>6</v>
      </c>
      <c r="AQ14" s="56">
        <f t="shared" si="21"/>
        <v>0</v>
      </c>
      <c r="AR14" s="64">
        <f t="shared" si="42"/>
        <v>5000</v>
      </c>
      <c r="AS14" s="57">
        <f t="shared" si="43"/>
        <v>0</v>
      </c>
      <c r="AT14" s="58">
        <f t="shared" si="44"/>
        <v>0</v>
      </c>
      <c r="AU14" s="59">
        <f t="shared" si="45"/>
        <v>0</v>
      </c>
      <c r="AV14" s="60">
        <f t="shared" si="46"/>
        <v>0</v>
      </c>
      <c r="AW14" s="65">
        <f t="shared" si="22"/>
        <v>64</v>
      </c>
      <c r="AX14" s="50">
        <f t="shared" si="23"/>
        <v>54</v>
      </c>
      <c r="AY14" s="51">
        <f t="shared" si="24"/>
        <v>10</v>
      </c>
      <c r="AZ14" s="66">
        <f t="shared" si="25"/>
        <v>6</v>
      </c>
      <c r="BA14" s="67">
        <f t="shared" si="26"/>
        <v>0</v>
      </c>
      <c r="BB14" s="67">
        <f t="shared" si="27"/>
        <v>0</v>
      </c>
      <c r="BC14" s="67">
        <f t="shared" si="28"/>
        <v>0</v>
      </c>
      <c r="BD14" s="67">
        <f t="shared" si="29"/>
        <v>0</v>
      </c>
      <c r="BE14" s="67">
        <f t="shared" si="30"/>
        <v>0</v>
      </c>
      <c r="BF14" s="67">
        <f t="shared" si="31"/>
        <v>0</v>
      </c>
      <c r="BG14" s="67">
        <f t="shared" si="32"/>
        <v>0</v>
      </c>
      <c r="BH14" s="67">
        <f t="shared" si="33"/>
        <v>0</v>
      </c>
      <c r="BI14" s="67">
        <f t="shared" si="34"/>
        <v>2</v>
      </c>
      <c r="BJ14" s="67">
        <f t="shared" si="35"/>
        <v>0</v>
      </c>
      <c r="BK14" s="67">
        <f t="shared" si="36"/>
        <v>0</v>
      </c>
      <c r="BL14" s="67">
        <f t="shared" si="37"/>
        <v>0</v>
      </c>
    </row>
    <row r="15" spans="1:65" x14ac:dyDescent="0.25">
      <c r="A15" s="80">
        <v>0.41666666666666702</v>
      </c>
      <c r="B15" s="7"/>
      <c r="C15" s="22" t="s">
        <v>147</v>
      </c>
      <c r="D15" s="21">
        <v>5</v>
      </c>
      <c r="E15" s="20" t="s">
        <v>3</v>
      </c>
      <c r="F15" s="98"/>
      <c r="G15" s="24"/>
      <c r="H15" s="54"/>
      <c r="I15" s="55">
        <f t="shared" si="1"/>
        <v>0</v>
      </c>
      <c r="J15" s="55">
        <f t="shared" si="2"/>
        <v>0</v>
      </c>
      <c r="K15" s="55">
        <f t="shared" si="3"/>
        <v>0</v>
      </c>
      <c r="L15" s="56">
        <f t="shared" si="4"/>
        <v>0</v>
      </c>
      <c r="M15" s="56">
        <f t="shared" si="5"/>
        <v>0</v>
      </c>
      <c r="N15" s="56">
        <f t="shared" si="6"/>
        <v>0</v>
      </c>
      <c r="O15" s="56">
        <f t="shared" si="7"/>
        <v>0</v>
      </c>
      <c r="P15" s="56">
        <f t="shared" si="8"/>
        <v>0</v>
      </c>
      <c r="Q15" s="56">
        <f t="shared" si="9"/>
        <v>0</v>
      </c>
      <c r="R15" s="57">
        <f t="shared" si="10"/>
        <v>0</v>
      </c>
      <c r="S15" s="58">
        <f t="shared" si="11"/>
        <v>0</v>
      </c>
      <c r="T15" s="59">
        <f t="shared" si="12"/>
        <v>0</v>
      </c>
      <c r="U15" s="60">
        <f t="shared" si="13"/>
        <v>0</v>
      </c>
      <c r="V15" s="61"/>
      <c r="W15" s="61"/>
      <c r="X15" s="54"/>
      <c r="Y15" s="48">
        <f t="shared" si="14"/>
        <v>0</v>
      </c>
      <c r="Z15" s="57">
        <f t="shared" si="38"/>
        <v>5</v>
      </c>
      <c r="AA15" s="58">
        <f t="shared" si="39"/>
        <v>0</v>
      </c>
      <c r="AB15" s="59">
        <f t="shared" si="40"/>
        <v>0</v>
      </c>
      <c r="AC15" s="60">
        <f t="shared" si="41"/>
        <v>0</v>
      </c>
      <c r="AD15" s="54"/>
      <c r="AE15" s="62">
        <f t="shared" si="15"/>
        <v>0</v>
      </c>
      <c r="AF15" s="63">
        <f t="shared" si="16"/>
        <v>0</v>
      </c>
      <c r="AG15" s="63">
        <f t="shared" si="17"/>
        <v>0</v>
      </c>
      <c r="AH15" s="63">
        <f t="shared" si="18"/>
        <v>0</v>
      </c>
      <c r="AI15" s="63">
        <f t="shared" si="19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20"/>
        <v>6</v>
      </c>
      <c r="AQ15" s="56">
        <f t="shared" si="21"/>
        <v>0</v>
      </c>
      <c r="AR15" s="64">
        <f t="shared" si="42"/>
        <v>4000</v>
      </c>
      <c r="AS15" s="57">
        <f t="shared" si="43"/>
        <v>5</v>
      </c>
      <c r="AT15" s="58">
        <f t="shared" si="44"/>
        <v>0</v>
      </c>
      <c r="AU15" s="59">
        <f t="shared" si="45"/>
        <v>0</v>
      </c>
      <c r="AV15" s="60">
        <f t="shared" si="46"/>
        <v>0</v>
      </c>
      <c r="AW15" s="65">
        <f t="shared" si="22"/>
        <v>64</v>
      </c>
      <c r="AX15" s="50">
        <f t="shared" si="23"/>
        <v>54</v>
      </c>
      <c r="AY15" s="51">
        <f t="shared" si="24"/>
        <v>10</v>
      </c>
      <c r="AZ15" s="66">
        <f t="shared" si="25"/>
        <v>6</v>
      </c>
      <c r="BA15" s="67">
        <f t="shared" si="26"/>
        <v>0</v>
      </c>
      <c r="BB15" s="67">
        <f t="shared" si="27"/>
        <v>0</v>
      </c>
      <c r="BC15" s="67">
        <f t="shared" si="28"/>
        <v>0</v>
      </c>
      <c r="BD15" s="67">
        <f t="shared" si="29"/>
        <v>0</v>
      </c>
      <c r="BE15" s="67">
        <f t="shared" si="30"/>
        <v>0</v>
      </c>
      <c r="BF15" s="67">
        <f t="shared" si="31"/>
        <v>0</v>
      </c>
      <c r="BG15" s="67">
        <f t="shared" si="32"/>
        <v>0</v>
      </c>
      <c r="BH15" s="67">
        <f t="shared" si="33"/>
        <v>0</v>
      </c>
      <c r="BI15" s="67">
        <f t="shared" si="34"/>
        <v>2</v>
      </c>
      <c r="BJ15" s="67">
        <f t="shared" si="35"/>
        <v>0</v>
      </c>
      <c r="BK15" s="67">
        <f t="shared" si="36"/>
        <v>0</v>
      </c>
      <c r="BL15" s="67">
        <f t="shared" si="37"/>
        <v>0</v>
      </c>
    </row>
    <row r="16" spans="1:65" x14ac:dyDescent="0.25">
      <c r="A16" s="80"/>
      <c r="B16" s="7"/>
      <c r="C16" s="20" t="s">
        <v>147</v>
      </c>
      <c r="D16" s="21">
        <v>5</v>
      </c>
      <c r="E16" s="20" t="s">
        <v>3</v>
      </c>
      <c r="F16" s="98"/>
      <c r="G16" s="24"/>
      <c r="H16" s="68"/>
      <c r="I16" s="55">
        <f t="shared" si="1"/>
        <v>0</v>
      </c>
      <c r="J16" s="55">
        <f t="shared" si="2"/>
        <v>0</v>
      </c>
      <c r="K16" s="55">
        <f t="shared" si="3"/>
        <v>0</v>
      </c>
      <c r="L16" s="56">
        <f t="shared" si="4"/>
        <v>0</v>
      </c>
      <c r="M16" s="56">
        <f t="shared" si="5"/>
        <v>0</v>
      </c>
      <c r="N16" s="56">
        <f t="shared" si="6"/>
        <v>0</v>
      </c>
      <c r="O16" s="56">
        <f t="shared" si="7"/>
        <v>0</v>
      </c>
      <c r="P16" s="56">
        <f t="shared" si="8"/>
        <v>0</v>
      </c>
      <c r="Q16" s="56">
        <f t="shared" si="9"/>
        <v>0</v>
      </c>
      <c r="R16" s="57">
        <f t="shared" si="10"/>
        <v>0</v>
      </c>
      <c r="S16" s="58">
        <f t="shared" si="11"/>
        <v>0</v>
      </c>
      <c r="T16" s="59">
        <f t="shared" si="12"/>
        <v>0</v>
      </c>
      <c r="U16" s="60">
        <f t="shared" si="13"/>
        <v>0</v>
      </c>
      <c r="V16" s="69"/>
      <c r="W16" s="69"/>
      <c r="X16" s="68"/>
      <c r="Y16" s="48">
        <f t="shared" si="14"/>
        <v>0</v>
      </c>
      <c r="Z16" s="57">
        <f t="shared" si="38"/>
        <v>5</v>
      </c>
      <c r="AA16" s="58">
        <f t="shared" si="39"/>
        <v>0</v>
      </c>
      <c r="AB16" s="59">
        <f t="shared" si="40"/>
        <v>0</v>
      </c>
      <c r="AC16" s="60">
        <f t="shared" si="41"/>
        <v>0</v>
      </c>
      <c r="AD16" s="68"/>
      <c r="AE16" s="62">
        <f t="shared" si="15"/>
        <v>0</v>
      </c>
      <c r="AF16" s="63">
        <f t="shared" si="16"/>
        <v>0</v>
      </c>
      <c r="AG16" s="63">
        <f t="shared" si="17"/>
        <v>0</v>
      </c>
      <c r="AH16" s="63">
        <f t="shared" si="18"/>
        <v>0</v>
      </c>
      <c r="AI16" s="63">
        <f t="shared" si="19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20"/>
        <v>6</v>
      </c>
      <c r="AQ16" s="71">
        <f t="shared" si="21"/>
        <v>0</v>
      </c>
      <c r="AR16" s="64">
        <f t="shared" si="42"/>
        <v>3000</v>
      </c>
      <c r="AS16" s="57">
        <f t="shared" si="43"/>
        <v>10</v>
      </c>
      <c r="AT16" s="58">
        <f t="shared" si="44"/>
        <v>0</v>
      </c>
      <c r="AU16" s="59">
        <f t="shared" si="45"/>
        <v>0</v>
      </c>
      <c r="AV16" s="60">
        <f t="shared" si="46"/>
        <v>0</v>
      </c>
      <c r="AW16" s="72">
        <f t="shared" si="22"/>
        <v>64</v>
      </c>
      <c r="AX16" s="73">
        <f t="shared" si="23"/>
        <v>54</v>
      </c>
      <c r="AY16" s="74">
        <f t="shared" si="24"/>
        <v>10</v>
      </c>
      <c r="AZ16" s="66">
        <f t="shared" si="25"/>
        <v>6</v>
      </c>
      <c r="BA16" s="67">
        <f t="shared" si="26"/>
        <v>0</v>
      </c>
      <c r="BB16" s="67">
        <f t="shared" si="27"/>
        <v>0</v>
      </c>
      <c r="BC16" s="67">
        <f t="shared" si="28"/>
        <v>0</v>
      </c>
      <c r="BD16" s="67">
        <f t="shared" si="29"/>
        <v>0</v>
      </c>
      <c r="BE16" s="67">
        <f t="shared" si="30"/>
        <v>0</v>
      </c>
      <c r="BF16" s="67">
        <f t="shared" si="31"/>
        <v>0</v>
      </c>
      <c r="BG16" s="67">
        <f t="shared" si="32"/>
        <v>0</v>
      </c>
      <c r="BH16" s="67">
        <f t="shared" si="33"/>
        <v>0</v>
      </c>
      <c r="BI16" s="67">
        <f t="shared" si="34"/>
        <v>2</v>
      </c>
      <c r="BJ16" s="67">
        <f t="shared" si="35"/>
        <v>0</v>
      </c>
      <c r="BK16" s="67">
        <f t="shared" si="36"/>
        <v>0</v>
      </c>
      <c r="BL16" s="67">
        <f t="shared" si="37"/>
        <v>0</v>
      </c>
    </row>
    <row r="17" spans="1:64" x14ac:dyDescent="0.25">
      <c r="A17" s="80">
        <v>0.54166666666666696</v>
      </c>
      <c r="B17" s="7"/>
      <c r="C17" s="20" t="s">
        <v>151</v>
      </c>
      <c r="D17" s="21">
        <v>500</v>
      </c>
      <c r="E17" s="20" t="s">
        <v>1</v>
      </c>
      <c r="F17" s="98"/>
      <c r="G17" s="24"/>
      <c r="H17" s="54"/>
      <c r="I17" s="55">
        <f t="shared" si="1"/>
        <v>0</v>
      </c>
      <c r="J17" s="55">
        <f t="shared" si="2"/>
        <v>0</v>
      </c>
      <c r="K17" s="55">
        <f t="shared" si="3"/>
        <v>0</v>
      </c>
      <c r="L17" s="56">
        <f t="shared" si="4"/>
        <v>0</v>
      </c>
      <c r="M17" s="56">
        <f t="shared" si="5"/>
        <v>0</v>
      </c>
      <c r="N17" s="56">
        <f t="shared" si="6"/>
        <v>0</v>
      </c>
      <c r="O17" s="56">
        <f t="shared" si="7"/>
        <v>0</v>
      </c>
      <c r="P17" s="56">
        <f t="shared" si="8"/>
        <v>0</v>
      </c>
      <c r="Q17" s="56">
        <f t="shared" si="9"/>
        <v>0</v>
      </c>
      <c r="R17" s="57">
        <f t="shared" si="10"/>
        <v>0</v>
      </c>
      <c r="S17" s="58">
        <f t="shared" si="11"/>
        <v>0</v>
      </c>
      <c r="T17" s="59">
        <f t="shared" si="12"/>
        <v>0</v>
      </c>
      <c r="U17" s="60">
        <f t="shared" si="13"/>
        <v>0</v>
      </c>
      <c r="V17" s="61"/>
      <c r="W17" s="61"/>
      <c r="X17" s="54"/>
      <c r="Y17" s="48">
        <f t="shared" si="14"/>
        <v>500</v>
      </c>
      <c r="Z17" s="57">
        <f t="shared" si="38"/>
        <v>0</v>
      </c>
      <c r="AA17" s="58">
        <f t="shared" si="39"/>
        <v>0</v>
      </c>
      <c r="AB17" s="59">
        <f t="shared" si="40"/>
        <v>0</v>
      </c>
      <c r="AC17" s="60">
        <f t="shared" si="41"/>
        <v>0</v>
      </c>
      <c r="AD17" s="54"/>
      <c r="AE17" s="62">
        <f t="shared" si="15"/>
        <v>0</v>
      </c>
      <c r="AF17" s="63">
        <f t="shared" si="16"/>
        <v>0</v>
      </c>
      <c r="AG17" s="63">
        <f t="shared" si="17"/>
        <v>0</v>
      </c>
      <c r="AH17" s="63">
        <f t="shared" si="18"/>
        <v>0</v>
      </c>
      <c r="AI17" s="63">
        <f t="shared" si="19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20"/>
        <v>6</v>
      </c>
      <c r="AQ17" s="56">
        <f t="shared" si="21"/>
        <v>0</v>
      </c>
      <c r="AR17" s="64">
        <f t="shared" si="42"/>
        <v>3500</v>
      </c>
      <c r="AS17" s="57">
        <f t="shared" si="43"/>
        <v>10</v>
      </c>
      <c r="AT17" s="58">
        <f t="shared" si="44"/>
        <v>0</v>
      </c>
      <c r="AU17" s="59">
        <f t="shared" si="45"/>
        <v>0</v>
      </c>
      <c r="AV17" s="60">
        <f t="shared" si="46"/>
        <v>0</v>
      </c>
      <c r="AW17" s="65">
        <f t="shared" si="22"/>
        <v>64</v>
      </c>
      <c r="AX17" s="50">
        <f t="shared" si="23"/>
        <v>54</v>
      </c>
      <c r="AY17" s="51">
        <f t="shared" si="24"/>
        <v>10</v>
      </c>
      <c r="AZ17" s="66">
        <f t="shared" si="25"/>
        <v>6</v>
      </c>
      <c r="BA17" s="67">
        <f t="shared" si="26"/>
        <v>0</v>
      </c>
      <c r="BB17" s="67">
        <f t="shared" si="27"/>
        <v>0</v>
      </c>
      <c r="BC17" s="67">
        <f t="shared" si="28"/>
        <v>0</v>
      </c>
      <c r="BD17" s="67">
        <f t="shared" si="29"/>
        <v>0</v>
      </c>
      <c r="BE17" s="67">
        <f t="shared" si="30"/>
        <v>0</v>
      </c>
      <c r="BF17" s="67">
        <f t="shared" si="31"/>
        <v>0</v>
      </c>
      <c r="BG17" s="67">
        <f t="shared" si="32"/>
        <v>0</v>
      </c>
      <c r="BH17" s="67">
        <f t="shared" si="33"/>
        <v>0</v>
      </c>
      <c r="BI17" s="67">
        <f t="shared" si="34"/>
        <v>2</v>
      </c>
      <c r="BJ17" s="67">
        <f t="shared" si="35"/>
        <v>0</v>
      </c>
      <c r="BK17" s="67">
        <f t="shared" si="36"/>
        <v>0</v>
      </c>
      <c r="BL17" s="67">
        <f t="shared" si="37"/>
        <v>0</v>
      </c>
    </row>
    <row r="18" spans="1:64" x14ac:dyDescent="0.25">
      <c r="A18" s="80"/>
      <c r="B18" s="7"/>
      <c r="C18" s="20" t="s">
        <v>149</v>
      </c>
      <c r="D18" s="21">
        <v>2</v>
      </c>
      <c r="E18" s="20" t="s">
        <v>3</v>
      </c>
      <c r="F18" s="98"/>
      <c r="G18" s="24"/>
      <c r="H18" s="54"/>
      <c r="I18" s="55">
        <f t="shared" si="1"/>
        <v>0</v>
      </c>
      <c r="J18" s="55">
        <f t="shared" si="2"/>
        <v>0</v>
      </c>
      <c r="K18" s="55">
        <f t="shared" si="3"/>
        <v>0</v>
      </c>
      <c r="L18" s="56">
        <f t="shared" si="4"/>
        <v>0</v>
      </c>
      <c r="M18" s="56">
        <f t="shared" si="5"/>
        <v>0</v>
      </c>
      <c r="N18" s="56">
        <f t="shared" si="6"/>
        <v>0</v>
      </c>
      <c r="O18" s="56">
        <f t="shared" si="7"/>
        <v>0</v>
      </c>
      <c r="P18" s="56">
        <f t="shared" si="8"/>
        <v>0</v>
      </c>
      <c r="Q18" s="56">
        <f t="shared" si="9"/>
        <v>0</v>
      </c>
      <c r="R18" s="57">
        <f t="shared" si="10"/>
        <v>0</v>
      </c>
      <c r="S18" s="58">
        <f t="shared" si="11"/>
        <v>0</v>
      </c>
      <c r="T18" s="59">
        <f t="shared" si="12"/>
        <v>0</v>
      </c>
      <c r="U18" s="60">
        <f t="shared" si="13"/>
        <v>0</v>
      </c>
      <c r="V18" s="61"/>
      <c r="W18" s="61"/>
      <c r="X18" s="54"/>
      <c r="Y18" s="48">
        <f t="shared" si="14"/>
        <v>0</v>
      </c>
      <c r="Z18" s="57">
        <f t="shared" si="38"/>
        <v>0</v>
      </c>
      <c r="AA18" s="58">
        <f t="shared" si="39"/>
        <v>0</v>
      </c>
      <c r="AB18" s="59">
        <f t="shared" si="40"/>
        <v>0</v>
      </c>
      <c r="AC18" s="60">
        <f t="shared" si="41"/>
        <v>0</v>
      </c>
      <c r="AD18" s="54"/>
      <c r="AE18" s="62">
        <f t="shared" si="15"/>
        <v>2</v>
      </c>
      <c r="AF18" s="63">
        <f t="shared" si="16"/>
        <v>6</v>
      </c>
      <c r="AG18" s="63">
        <f t="shared" si="17"/>
        <v>0</v>
      </c>
      <c r="AH18" s="63">
        <f t="shared" si="18"/>
        <v>0</v>
      </c>
      <c r="AI18" s="63">
        <f t="shared" si="19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20"/>
        <v>6</v>
      </c>
      <c r="AQ18" s="56">
        <f t="shared" si="21"/>
        <v>0</v>
      </c>
      <c r="AR18" s="64">
        <f t="shared" si="42"/>
        <v>3500</v>
      </c>
      <c r="AS18" s="57">
        <f t="shared" si="43"/>
        <v>4</v>
      </c>
      <c r="AT18" s="58">
        <f t="shared" si="44"/>
        <v>0</v>
      </c>
      <c r="AU18" s="59">
        <f t="shared" si="45"/>
        <v>0</v>
      </c>
      <c r="AV18" s="60">
        <f t="shared" si="46"/>
        <v>0</v>
      </c>
      <c r="AW18" s="65">
        <f t="shared" si="22"/>
        <v>96</v>
      </c>
      <c r="AX18" s="50">
        <f t="shared" si="23"/>
        <v>54</v>
      </c>
      <c r="AY18" s="51">
        <f t="shared" si="24"/>
        <v>42</v>
      </c>
      <c r="AZ18" s="66">
        <f t="shared" si="25"/>
        <v>6</v>
      </c>
      <c r="BA18" s="67">
        <f t="shared" si="26"/>
        <v>0</v>
      </c>
      <c r="BB18" s="67">
        <f t="shared" si="27"/>
        <v>0</v>
      </c>
      <c r="BC18" s="67">
        <f t="shared" si="28"/>
        <v>0</v>
      </c>
      <c r="BD18" s="67">
        <f t="shared" si="29"/>
        <v>0</v>
      </c>
      <c r="BE18" s="67">
        <f t="shared" si="30"/>
        <v>0</v>
      </c>
      <c r="BF18" s="67">
        <f t="shared" si="31"/>
        <v>0</v>
      </c>
      <c r="BG18" s="67">
        <f t="shared" si="32"/>
        <v>0</v>
      </c>
      <c r="BH18" s="67">
        <f t="shared" si="33"/>
        <v>0</v>
      </c>
      <c r="BI18" s="67">
        <f t="shared" si="34"/>
        <v>2</v>
      </c>
      <c r="BJ18" s="67">
        <f t="shared" si="35"/>
        <v>0</v>
      </c>
      <c r="BK18" s="67">
        <f t="shared" si="36"/>
        <v>0</v>
      </c>
      <c r="BL18" s="67">
        <f t="shared" si="37"/>
        <v>0</v>
      </c>
    </row>
    <row r="19" spans="1:64" x14ac:dyDescent="0.25">
      <c r="A19" s="80"/>
      <c r="B19" s="7"/>
      <c r="C19" s="20" t="s">
        <v>147</v>
      </c>
      <c r="D19" s="21">
        <v>5</v>
      </c>
      <c r="E19" s="20" t="s">
        <v>3</v>
      </c>
      <c r="F19" s="98"/>
      <c r="G19" s="24"/>
      <c r="H19" s="54"/>
      <c r="I19" s="55">
        <f t="shared" si="1"/>
        <v>0</v>
      </c>
      <c r="J19" s="55">
        <f t="shared" si="2"/>
        <v>0</v>
      </c>
      <c r="K19" s="55">
        <f t="shared" si="3"/>
        <v>0</v>
      </c>
      <c r="L19" s="56">
        <f t="shared" si="4"/>
        <v>0</v>
      </c>
      <c r="M19" s="56">
        <f t="shared" si="5"/>
        <v>0</v>
      </c>
      <c r="N19" s="56">
        <f t="shared" si="6"/>
        <v>0</v>
      </c>
      <c r="O19" s="56">
        <f t="shared" si="7"/>
        <v>0</v>
      </c>
      <c r="P19" s="56">
        <f t="shared" si="8"/>
        <v>0</v>
      </c>
      <c r="Q19" s="56">
        <f t="shared" si="9"/>
        <v>0</v>
      </c>
      <c r="R19" s="57">
        <f t="shared" si="10"/>
        <v>0</v>
      </c>
      <c r="S19" s="58">
        <f t="shared" si="11"/>
        <v>0</v>
      </c>
      <c r="T19" s="59">
        <f t="shared" si="12"/>
        <v>0</v>
      </c>
      <c r="U19" s="60">
        <f t="shared" si="13"/>
        <v>0</v>
      </c>
      <c r="V19" s="61"/>
      <c r="W19" s="61"/>
      <c r="X19" s="54"/>
      <c r="Y19" s="48">
        <f t="shared" si="14"/>
        <v>0</v>
      </c>
      <c r="Z19" s="57">
        <f t="shared" si="38"/>
        <v>5</v>
      </c>
      <c r="AA19" s="58">
        <f t="shared" si="39"/>
        <v>0</v>
      </c>
      <c r="AB19" s="59">
        <f t="shared" si="40"/>
        <v>0</v>
      </c>
      <c r="AC19" s="60">
        <f t="shared" si="41"/>
        <v>0</v>
      </c>
      <c r="AD19" s="54"/>
      <c r="AE19" s="62">
        <f t="shared" si="15"/>
        <v>0</v>
      </c>
      <c r="AF19" s="63">
        <f t="shared" si="16"/>
        <v>0</v>
      </c>
      <c r="AG19" s="63">
        <f t="shared" si="17"/>
        <v>0</v>
      </c>
      <c r="AH19" s="63">
        <f t="shared" si="18"/>
        <v>0</v>
      </c>
      <c r="AI19" s="63">
        <f t="shared" si="19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20"/>
        <v>6</v>
      </c>
      <c r="AQ19" s="56">
        <f t="shared" si="21"/>
        <v>0</v>
      </c>
      <c r="AR19" s="64">
        <f t="shared" si="42"/>
        <v>2500</v>
      </c>
      <c r="AS19" s="57">
        <f t="shared" si="43"/>
        <v>9</v>
      </c>
      <c r="AT19" s="58">
        <f t="shared" si="44"/>
        <v>0</v>
      </c>
      <c r="AU19" s="59">
        <f t="shared" si="45"/>
        <v>0</v>
      </c>
      <c r="AV19" s="60">
        <f t="shared" si="46"/>
        <v>0</v>
      </c>
      <c r="AW19" s="65">
        <f t="shared" si="22"/>
        <v>96</v>
      </c>
      <c r="AX19" s="50">
        <f t="shared" si="23"/>
        <v>54</v>
      </c>
      <c r="AY19" s="51">
        <f t="shared" si="24"/>
        <v>42</v>
      </c>
      <c r="AZ19" s="66">
        <f t="shared" si="25"/>
        <v>6</v>
      </c>
      <c r="BA19" s="67">
        <f t="shared" si="26"/>
        <v>0</v>
      </c>
      <c r="BB19" s="67">
        <f t="shared" si="27"/>
        <v>0</v>
      </c>
      <c r="BC19" s="67">
        <f t="shared" si="28"/>
        <v>0</v>
      </c>
      <c r="BD19" s="67">
        <f t="shared" si="29"/>
        <v>0</v>
      </c>
      <c r="BE19" s="67">
        <f t="shared" si="30"/>
        <v>0</v>
      </c>
      <c r="BF19" s="67">
        <f t="shared" si="31"/>
        <v>0</v>
      </c>
      <c r="BG19" s="67">
        <f t="shared" si="32"/>
        <v>0</v>
      </c>
      <c r="BH19" s="67">
        <f t="shared" si="33"/>
        <v>0</v>
      </c>
      <c r="BI19" s="67">
        <f t="shared" si="34"/>
        <v>2</v>
      </c>
      <c r="BJ19" s="67">
        <f t="shared" si="35"/>
        <v>0</v>
      </c>
      <c r="BK19" s="67">
        <f t="shared" si="36"/>
        <v>0</v>
      </c>
      <c r="BL19" s="67">
        <f t="shared" si="37"/>
        <v>0</v>
      </c>
    </row>
    <row r="20" spans="1:64" x14ac:dyDescent="0.25">
      <c r="A20" s="80"/>
      <c r="B20" s="7"/>
      <c r="C20" s="20" t="s">
        <v>147</v>
      </c>
      <c r="D20" s="21">
        <v>5</v>
      </c>
      <c r="E20" s="20" t="s">
        <v>3</v>
      </c>
      <c r="F20" s="98"/>
      <c r="G20" s="24"/>
      <c r="H20" s="54"/>
      <c r="I20" s="55">
        <f t="shared" si="1"/>
        <v>0</v>
      </c>
      <c r="J20" s="55">
        <f t="shared" si="2"/>
        <v>0</v>
      </c>
      <c r="K20" s="55">
        <f t="shared" si="3"/>
        <v>0</v>
      </c>
      <c r="L20" s="56">
        <f t="shared" si="4"/>
        <v>0</v>
      </c>
      <c r="M20" s="56">
        <f t="shared" si="5"/>
        <v>0</v>
      </c>
      <c r="N20" s="56">
        <f t="shared" si="6"/>
        <v>0</v>
      </c>
      <c r="O20" s="56">
        <f t="shared" si="7"/>
        <v>0</v>
      </c>
      <c r="P20" s="56">
        <f t="shared" si="8"/>
        <v>0</v>
      </c>
      <c r="Q20" s="56">
        <f t="shared" si="9"/>
        <v>0</v>
      </c>
      <c r="R20" s="57">
        <f t="shared" si="10"/>
        <v>0</v>
      </c>
      <c r="S20" s="58">
        <f t="shared" si="11"/>
        <v>0</v>
      </c>
      <c r="T20" s="59">
        <f t="shared" si="12"/>
        <v>0</v>
      </c>
      <c r="U20" s="60">
        <f t="shared" si="13"/>
        <v>0</v>
      </c>
      <c r="V20" s="61"/>
      <c r="W20" s="61"/>
      <c r="X20" s="54"/>
      <c r="Y20" s="48">
        <f t="shared" si="14"/>
        <v>0</v>
      </c>
      <c r="Z20" s="57">
        <f t="shared" si="38"/>
        <v>5</v>
      </c>
      <c r="AA20" s="58">
        <f t="shared" si="39"/>
        <v>0</v>
      </c>
      <c r="AB20" s="59">
        <f t="shared" si="40"/>
        <v>0</v>
      </c>
      <c r="AC20" s="60">
        <f t="shared" si="41"/>
        <v>0</v>
      </c>
      <c r="AD20" s="54"/>
      <c r="AE20" s="62">
        <f t="shared" si="15"/>
        <v>0</v>
      </c>
      <c r="AF20" s="63">
        <f t="shared" si="16"/>
        <v>0</v>
      </c>
      <c r="AG20" s="63">
        <f t="shared" si="17"/>
        <v>0</v>
      </c>
      <c r="AH20" s="63">
        <f t="shared" si="18"/>
        <v>0</v>
      </c>
      <c r="AI20" s="63">
        <f t="shared" si="19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20"/>
        <v>6</v>
      </c>
      <c r="AQ20" s="56">
        <f t="shared" si="21"/>
        <v>0</v>
      </c>
      <c r="AR20" s="64">
        <f t="shared" si="42"/>
        <v>1500</v>
      </c>
      <c r="AS20" s="57">
        <f t="shared" si="43"/>
        <v>14</v>
      </c>
      <c r="AT20" s="58">
        <f t="shared" si="44"/>
        <v>0</v>
      </c>
      <c r="AU20" s="59">
        <f t="shared" si="45"/>
        <v>0</v>
      </c>
      <c r="AV20" s="60">
        <f t="shared" si="46"/>
        <v>0</v>
      </c>
      <c r="AW20" s="65">
        <f t="shared" si="22"/>
        <v>96</v>
      </c>
      <c r="AX20" s="50">
        <f t="shared" si="23"/>
        <v>54</v>
      </c>
      <c r="AY20" s="51">
        <f t="shared" si="24"/>
        <v>42</v>
      </c>
      <c r="AZ20" s="66">
        <f t="shared" si="25"/>
        <v>6</v>
      </c>
      <c r="BA20" s="67">
        <f t="shared" si="26"/>
        <v>0</v>
      </c>
      <c r="BB20" s="67">
        <f t="shared" si="27"/>
        <v>0</v>
      </c>
      <c r="BC20" s="67">
        <f t="shared" si="28"/>
        <v>0</v>
      </c>
      <c r="BD20" s="67">
        <f t="shared" si="29"/>
        <v>0</v>
      </c>
      <c r="BE20" s="67">
        <f t="shared" si="30"/>
        <v>0</v>
      </c>
      <c r="BF20" s="67">
        <f t="shared" si="31"/>
        <v>0</v>
      </c>
      <c r="BG20" s="67">
        <f t="shared" si="32"/>
        <v>0</v>
      </c>
      <c r="BH20" s="67">
        <f t="shared" si="33"/>
        <v>0</v>
      </c>
      <c r="BI20" s="67">
        <f t="shared" si="34"/>
        <v>2</v>
      </c>
      <c r="BJ20" s="67">
        <f t="shared" si="35"/>
        <v>0</v>
      </c>
      <c r="BK20" s="67">
        <f t="shared" si="36"/>
        <v>0</v>
      </c>
      <c r="BL20" s="67">
        <f t="shared" si="37"/>
        <v>0</v>
      </c>
    </row>
    <row r="21" spans="1:64" x14ac:dyDescent="0.25">
      <c r="A21" s="80"/>
      <c r="B21" s="7"/>
      <c r="C21" s="20" t="s">
        <v>145</v>
      </c>
      <c r="D21" s="21">
        <v>6</v>
      </c>
      <c r="E21" s="20" t="s">
        <v>29</v>
      </c>
      <c r="F21" s="98"/>
      <c r="G21" s="24"/>
      <c r="H21" s="54"/>
      <c r="I21" s="55">
        <f t="shared" si="1"/>
        <v>6</v>
      </c>
      <c r="J21" s="55">
        <f t="shared" si="2"/>
        <v>0</v>
      </c>
      <c r="K21" s="55">
        <f t="shared" si="3"/>
        <v>0</v>
      </c>
      <c r="L21" s="56">
        <f t="shared" si="4"/>
        <v>0</v>
      </c>
      <c r="M21" s="56">
        <f t="shared" si="5"/>
        <v>0</v>
      </c>
      <c r="N21" s="56">
        <f t="shared" si="6"/>
        <v>0</v>
      </c>
      <c r="O21" s="56">
        <f t="shared" si="7"/>
        <v>0</v>
      </c>
      <c r="P21" s="56">
        <f t="shared" si="8"/>
        <v>0</v>
      </c>
      <c r="Q21" s="56">
        <f t="shared" si="9"/>
        <v>0</v>
      </c>
      <c r="R21" s="57">
        <f t="shared" si="10"/>
        <v>0</v>
      </c>
      <c r="S21" s="58">
        <f t="shared" si="11"/>
        <v>0</v>
      </c>
      <c r="T21" s="59">
        <f t="shared" si="12"/>
        <v>0</v>
      </c>
      <c r="U21" s="60">
        <f t="shared" si="13"/>
        <v>0</v>
      </c>
      <c r="V21" s="61"/>
      <c r="W21" s="61"/>
      <c r="X21" s="54"/>
      <c r="Y21" s="48">
        <f t="shared" si="14"/>
        <v>0</v>
      </c>
      <c r="Z21" s="57">
        <f t="shared" si="38"/>
        <v>0</v>
      </c>
      <c r="AA21" s="58">
        <f t="shared" si="39"/>
        <v>0</v>
      </c>
      <c r="AB21" s="59">
        <f t="shared" si="40"/>
        <v>0</v>
      </c>
      <c r="AC21" s="60">
        <f t="shared" si="41"/>
        <v>0</v>
      </c>
      <c r="AD21" s="54"/>
      <c r="AE21" s="62">
        <f t="shared" si="15"/>
        <v>0</v>
      </c>
      <c r="AF21" s="63">
        <f t="shared" si="16"/>
        <v>0</v>
      </c>
      <c r="AG21" s="63">
        <f t="shared" si="17"/>
        <v>0</v>
      </c>
      <c r="AH21" s="63">
        <f t="shared" si="18"/>
        <v>0</v>
      </c>
      <c r="AI21" s="63">
        <f t="shared" si="19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7">AP20+(I21*16)+(J21*59)+(K21*172)-(O21*17)-(P21*38)-(Q21*63)-(R21*45)-(S21*36)-(T21*45)-(U21*27)</f>
        <v>102</v>
      </c>
      <c r="AQ21" s="56">
        <f t="shared" ref="AQ21:AQ25" si="48">AQ20+(L21*6)+(M21*24)+(N21*108)+(O21*24)+(P21*108)+(Q21*270)</f>
        <v>0</v>
      </c>
      <c r="AR21" s="64">
        <f t="shared" si="42"/>
        <v>1500</v>
      </c>
      <c r="AS21" s="57">
        <f t="shared" ref="AS21:AS26" si="49">AS20+Z21-AF21-AK21</f>
        <v>14</v>
      </c>
      <c r="AT21" s="58">
        <f t="shared" ref="AT21:AT26" si="50">AT20+AA21-AG21-AL21</f>
        <v>0</v>
      </c>
      <c r="AU21" s="59">
        <f t="shared" ref="AU21:AU26" si="51">AU20+AB21-AH21-AM21</f>
        <v>0</v>
      </c>
      <c r="AV21" s="60">
        <f t="shared" ref="AV21:AV26" si="52">AV20+AC21-AI21-AN21</f>
        <v>0</v>
      </c>
      <c r="AW21" s="65">
        <f t="shared" ref="AW21:AW25" si="53">AW20+(AE21*16)</f>
        <v>96</v>
      </c>
      <c r="AX21" s="50">
        <f t="shared" ref="AX21:AX25" si="54">AX20+(I21*4)+(J21*9)+(K21*15)+(L21*1)+(M21*2)+(N21*6)+(O21*4)+(P21*9)+(Q21*15)+(R21*9)+(S21*12)+(T21*9)+(U21*15)+(V21*12)</f>
        <v>78</v>
      </c>
      <c r="AY21" s="51">
        <f t="shared" ref="AY21:AY26" si="55">AW21-AX21</f>
        <v>18</v>
      </c>
      <c r="AZ21" s="66">
        <f t="shared" ref="AZ21:AZ25" si="56">AZ20+I21</f>
        <v>12</v>
      </c>
      <c r="BA21" s="67">
        <f t="shared" ref="BA21:BA25" si="57">BA20+J21</f>
        <v>0</v>
      </c>
      <c r="BB21" s="67">
        <f t="shared" ref="BB21:BB25" si="58">BB20+K21</f>
        <v>0</v>
      </c>
      <c r="BC21" s="67">
        <f t="shared" ref="BC21:BC25" si="59">BC20+L21</f>
        <v>0</v>
      </c>
      <c r="BD21" s="67">
        <f t="shared" ref="BD21:BD25" si="60">BD20+M21</f>
        <v>0</v>
      </c>
      <c r="BE21" s="67">
        <f t="shared" ref="BE21:BE25" si="61">BE20+N21</f>
        <v>0</v>
      </c>
      <c r="BF21" s="67">
        <f t="shared" ref="BF21:BF25" si="62">BF20+O21</f>
        <v>0</v>
      </c>
      <c r="BG21" s="67">
        <f t="shared" ref="BG21:BG25" si="63">BG20+P21</f>
        <v>0</v>
      </c>
      <c r="BH21" s="67">
        <f t="shared" ref="BH21:BH25" si="64">BH20+Q21</f>
        <v>0</v>
      </c>
      <c r="BI21" s="67">
        <f t="shared" ref="BI21:BI25" si="65">BI20+R21</f>
        <v>2</v>
      </c>
      <c r="BJ21" s="67">
        <f t="shared" ref="BJ21:BJ25" si="66">BJ20+S21</f>
        <v>0</v>
      </c>
      <c r="BK21" s="67">
        <f t="shared" ref="BK21:BK25" si="67">BK20+T21</f>
        <v>0</v>
      </c>
      <c r="BL21" s="67">
        <f t="shared" ref="BL21:BL25" si="68">BL20+U21</f>
        <v>0</v>
      </c>
    </row>
    <row r="22" spans="1:64" x14ac:dyDescent="0.25">
      <c r="A22" s="80">
        <v>0.70833333333333304</v>
      </c>
      <c r="B22" s="7"/>
      <c r="C22" s="20" t="s">
        <v>151</v>
      </c>
      <c r="D22" s="21">
        <v>1000</v>
      </c>
      <c r="E22" s="20" t="s">
        <v>1</v>
      </c>
      <c r="F22" s="98"/>
      <c r="G22" s="24"/>
      <c r="H22" s="54"/>
      <c r="I22" s="55">
        <f t="shared" si="1"/>
        <v>0</v>
      </c>
      <c r="J22" s="55">
        <f t="shared" si="2"/>
        <v>0</v>
      </c>
      <c r="K22" s="55">
        <f t="shared" si="3"/>
        <v>0</v>
      </c>
      <c r="L22" s="56">
        <f t="shared" si="4"/>
        <v>0</v>
      </c>
      <c r="M22" s="56">
        <f t="shared" si="5"/>
        <v>0</v>
      </c>
      <c r="N22" s="56">
        <f t="shared" si="6"/>
        <v>0</v>
      </c>
      <c r="O22" s="56">
        <f t="shared" si="7"/>
        <v>0</v>
      </c>
      <c r="P22" s="56">
        <f t="shared" si="8"/>
        <v>0</v>
      </c>
      <c r="Q22" s="56">
        <f t="shared" si="9"/>
        <v>0</v>
      </c>
      <c r="R22" s="57">
        <f t="shared" si="10"/>
        <v>0</v>
      </c>
      <c r="S22" s="58">
        <f t="shared" si="11"/>
        <v>0</v>
      </c>
      <c r="T22" s="59">
        <f t="shared" si="12"/>
        <v>0</v>
      </c>
      <c r="U22" s="60">
        <f t="shared" si="13"/>
        <v>0</v>
      </c>
      <c r="V22" s="61"/>
      <c r="W22" s="61"/>
      <c r="X22" s="54"/>
      <c r="Y22" s="48">
        <f t="shared" si="14"/>
        <v>1000</v>
      </c>
      <c r="Z22" s="57">
        <f t="shared" si="38"/>
        <v>0</v>
      </c>
      <c r="AA22" s="58">
        <f t="shared" si="39"/>
        <v>0</v>
      </c>
      <c r="AB22" s="59">
        <f t="shared" si="40"/>
        <v>0</v>
      </c>
      <c r="AC22" s="60">
        <f t="shared" si="41"/>
        <v>0</v>
      </c>
      <c r="AD22" s="54"/>
      <c r="AE22" s="62">
        <f t="shared" si="15"/>
        <v>0</v>
      </c>
      <c r="AF22" s="63">
        <f t="shared" si="16"/>
        <v>0</v>
      </c>
      <c r="AG22" s="63">
        <f t="shared" si="17"/>
        <v>0</v>
      </c>
      <c r="AH22" s="63">
        <f t="shared" si="18"/>
        <v>0</v>
      </c>
      <c r="AI22" s="63">
        <f t="shared" si="19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7"/>
        <v>102</v>
      </c>
      <c r="AQ22" s="56">
        <f t="shared" si="48"/>
        <v>0</v>
      </c>
      <c r="AR22" s="64">
        <f t="shared" si="42"/>
        <v>2500</v>
      </c>
      <c r="AS22" s="57">
        <f t="shared" si="49"/>
        <v>14</v>
      </c>
      <c r="AT22" s="58">
        <f t="shared" si="50"/>
        <v>0</v>
      </c>
      <c r="AU22" s="59">
        <f t="shared" si="51"/>
        <v>0</v>
      </c>
      <c r="AV22" s="60">
        <f t="shared" si="52"/>
        <v>0</v>
      </c>
      <c r="AW22" s="65">
        <f t="shared" si="53"/>
        <v>96</v>
      </c>
      <c r="AX22" s="50">
        <f t="shared" si="54"/>
        <v>78</v>
      </c>
      <c r="AY22" s="51">
        <f t="shared" si="55"/>
        <v>18</v>
      </c>
      <c r="AZ22" s="66">
        <f t="shared" si="56"/>
        <v>12</v>
      </c>
      <c r="BA22" s="67">
        <f t="shared" si="57"/>
        <v>0</v>
      </c>
      <c r="BB22" s="67">
        <f t="shared" si="58"/>
        <v>0</v>
      </c>
      <c r="BC22" s="67">
        <f t="shared" si="59"/>
        <v>0</v>
      </c>
      <c r="BD22" s="67">
        <f t="shared" si="60"/>
        <v>0</v>
      </c>
      <c r="BE22" s="67">
        <f t="shared" si="61"/>
        <v>0</v>
      </c>
      <c r="BF22" s="67">
        <f t="shared" si="62"/>
        <v>0</v>
      </c>
      <c r="BG22" s="67">
        <f t="shared" si="63"/>
        <v>0</v>
      </c>
      <c r="BH22" s="67">
        <f t="shared" si="64"/>
        <v>0</v>
      </c>
      <c r="BI22" s="67">
        <f t="shared" si="65"/>
        <v>2</v>
      </c>
      <c r="BJ22" s="67">
        <f t="shared" si="66"/>
        <v>0</v>
      </c>
      <c r="BK22" s="67">
        <f t="shared" si="67"/>
        <v>0</v>
      </c>
      <c r="BL22" s="67">
        <f t="shared" si="68"/>
        <v>0</v>
      </c>
    </row>
    <row r="23" spans="1:64" x14ac:dyDescent="0.25">
      <c r="A23" s="80"/>
      <c r="B23" s="7"/>
      <c r="C23" s="20" t="s">
        <v>146</v>
      </c>
      <c r="D23" s="21">
        <v>2</v>
      </c>
      <c r="E23" s="20" t="s">
        <v>29</v>
      </c>
      <c r="F23" s="98"/>
      <c r="G23" s="24"/>
      <c r="H23" s="54"/>
      <c r="I23" s="55">
        <f t="shared" si="1"/>
        <v>-2</v>
      </c>
      <c r="J23" s="55">
        <f t="shared" si="2"/>
        <v>0</v>
      </c>
      <c r="K23" s="55">
        <f t="shared" si="3"/>
        <v>0</v>
      </c>
      <c r="L23" s="56">
        <f t="shared" si="4"/>
        <v>0</v>
      </c>
      <c r="M23" s="56">
        <f t="shared" si="5"/>
        <v>0</v>
      </c>
      <c r="N23" s="56">
        <f t="shared" si="6"/>
        <v>0</v>
      </c>
      <c r="O23" s="56">
        <f t="shared" si="7"/>
        <v>0</v>
      </c>
      <c r="P23" s="56">
        <f t="shared" si="8"/>
        <v>0</v>
      </c>
      <c r="Q23" s="56">
        <f t="shared" si="9"/>
        <v>0</v>
      </c>
      <c r="R23" s="57">
        <f t="shared" si="10"/>
        <v>0</v>
      </c>
      <c r="S23" s="58">
        <f t="shared" si="11"/>
        <v>0</v>
      </c>
      <c r="T23" s="59">
        <f t="shared" si="12"/>
        <v>0</v>
      </c>
      <c r="U23" s="60">
        <f t="shared" si="13"/>
        <v>0</v>
      </c>
      <c r="V23" s="61"/>
      <c r="W23" s="61"/>
      <c r="X23" s="54"/>
      <c r="Y23" s="48">
        <f t="shared" si="14"/>
        <v>0</v>
      </c>
      <c r="Z23" s="57">
        <f t="shared" si="38"/>
        <v>0</v>
      </c>
      <c r="AA23" s="58">
        <f t="shared" si="39"/>
        <v>0</v>
      </c>
      <c r="AB23" s="59">
        <f t="shared" si="40"/>
        <v>0</v>
      </c>
      <c r="AC23" s="60">
        <f t="shared" si="41"/>
        <v>0</v>
      </c>
      <c r="AD23" s="54"/>
      <c r="AE23" s="62">
        <f t="shared" si="15"/>
        <v>0</v>
      </c>
      <c r="AF23" s="63">
        <f t="shared" si="16"/>
        <v>0</v>
      </c>
      <c r="AG23" s="63">
        <f t="shared" si="17"/>
        <v>0</v>
      </c>
      <c r="AH23" s="63">
        <f t="shared" si="18"/>
        <v>0</v>
      </c>
      <c r="AI23" s="63">
        <f t="shared" si="19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7"/>
        <v>70</v>
      </c>
      <c r="AQ23" s="56">
        <f t="shared" si="48"/>
        <v>0</v>
      </c>
      <c r="AR23" s="64">
        <f t="shared" si="42"/>
        <v>2500</v>
      </c>
      <c r="AS23" s="57">
        <f t="shared" si="49"/>
        <v>14</v>
      </c>
      <c r="AT23" s="58">
        <f t="shared" si="50"/>
        <v>0</v>
      </c>
      <c r="AU23" s="59">
        <f t="shared" si="51"/>
        <v>0</v>
      </c>
      <c r="AV23" s="60">
        <f t="shared" si="52"/>
        <v>0</v>
      </c>
      <c r="AW23" s="65">
        <f t="shared" si="53"/>
        <v>96</v>
      </c>
      <c r="AX23" s="50">
        <f t="shared" si="54"/>
        <v>70</v>
      </c>
      <c r="AY23" s="51">
        <f t="shared" si="55"/>
        <v>26</v>
      </c>
      <c r="AZ23" s="66">
        <f t="shared" si="56"/>
        <v>10</v>
      </c>
      <c r="BA23" s="67">
        <f t="shared" si="57"/>
        <v>0</v>
      </c>
      <c r="BB23" s="67">
        <f t="shared" si="58"/>
        <v>0</v>
      </c>
      <c r="BC23" s="67">
        <f t="shared" si="59"/>
        <v>0</v>
      </c>
      <c r="BD23" s="67">
        <f t="shared" si="60"/>
        <v>0</v>
      </c>
      <c r="BE23" s="67">
        <f t="shared" si="61"/>
        <v>0</v>
      </c>
      <c r="BF23" s="67">
        <f t="shared" si="62"/>
        <v>0</v>
      </c>
      <c r="BG23" s="67">
        <f t="shared" si="63"/>
        <v>0</v>
      </c>
      <c r="BH23" s="67">
        <f t="shared" si="64"/>
        <v>0</v>
      </c>
      <c r="BI23" s="67">
        <f t="shared" si="65"/>
        <v>2</v>
      </c>
      <c r="BJ23" s="67">
        <f t="shared" si="66"/>
        <v>0</v>
      </c>
      <c r="BK23" s="67">
        <f t="shared" si="67"/>
        <v>0</v>
      </c>
      <c r="BL23" s="67">
        <f t="shared" si="68"/>
        <v>0</v>
      </c>
    </row>
    <row r="24" spans="1:64" x14ac:dyDescent="0.25">
      <c r="A24" s="80"/>
      <c r="B24" s="7"/>
      <c r="C24" s="20" t="s">
        <v>145</v>
      </c>
      <c r="D24" s="21">
        <v>10</v>
      </c>
      <c r="E24" s="20" t="s">
        <v>52</v>
      </c>
      <c r="F24" s="98"/>
      <c r="G24" s="24"/>
      <c r="H24" s="54"/>
      <c r="I24" s="55">
        <f t="shared" si="1"/>
        <v>0</v>
      </c>
      <c r="J24" s="55">
        <f t="shared" si="2"/>
        <v>0</v>
      </c>
      <c r="K24" s="55">
        <f t="shared" si="3"/>
        <v>0</v>
      </c>
      <c r="L24" s="56">
        <f t="shared" si="4"/>
        <v>10</v>
      </c>
      <c r="M24" s="56">
        <f t="shared" si="5"/>
        <v>0</v>
      </c>
      <c r="N24" s="56">
        <f t="shared" si="6"/>
        <v>0</v>
      </c>
      <c r="O24" s="56">
        <f t="shared" si="7"/>
        <v>0</v>
      </c>
      <c r="P24" s="56">
        <f t="shared" si="8"/>
        <v>0</v>
      </c>
      <c r="Q24" s="56">
        <f t="shared" si="9"/>
        <v>0</v>
      </c>
      <c r="R24" s="57">
        <f t="shared" si="10"/>
        <v>0</v>
      </c>
      <c r="S24" s="58">
        <f t="shared" si="11"/>
        <v>0</v>
      </c>
      <c r="T24" s="59">
        <f t="shared" si="12"/>
        <v>0</v>
      </c>
      <c r="U24" s="60">
        <f t="shared" si="13"/>
        <v>0</v>
      </c>
      <c r="V24" s="61"/>
      <c r="W24" s="61"/>
      <c r="X24" s="54"/>
      <c r="Y24" s="48">
        <f t="shared" si="14"/>
        <v>0</v>
      </c>
      <c r="Z24" s="57">
        <f t="shared" si="38"/>
        <v>0</v>
      </c>
      <c r="AA24" s="58">
        <f t="shared" si="39"/>
        <v>0</v>
      </c>
      <c r="AB24" s="59">
        <f t="shared" si="40"/>
        <v>0</v>
      </c>
      <c r="AC24" s="60">
        <f t="shared" si="41"/>
        <v>0</v>
      </c>
      <c r="AD24" s="54"/>
      <c r="AE24" s="62">
        <f t="shared" si="15"/>
        <v>0</v>
      </c>
      <c r="AF24" s="63">
        <f t="shared" si="16"/>
        <v>0</v>
      </c>
      <c r="AG24" s="63">
        <f t="shared" si="17"/>
        <v>0</v>
      </c>
      <c r="AH24" s="63">
        <f t="shared" si="18"/>
        <v>0</v>
      </c>
      <c r="AI24" s="63">
        <f t="shared" si="19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7"/>
        <v>70</v>
      </c>
      <c r="AQ24" s="56">
        <f t="shared" si="48"/>
        <v>60</v>
      </c>
      <c r="AR24" s="64">
        <f t="shared" si="42"/>
        <v>2500</v>
      </c>
      <c r="AS24" s="57">
        <f t="shared" si="49"/>
        <v>14</v>
      </c>
      <c r="AT24" s="58">
        <f t="shared" si="50"/>
        <v>0</v>
      </c>
      <c r="AU24" s="59">
        <f t="shared" si="51"/>
        <v>0</v>
      </c>
      <c r="AV24" s="60">
        <f t="shared" si="52"/>
        <v>0</v>
      </c>
      <c r="AW24" s="65">
        <f t="shared" si="53"/>
        <v>96</v>
      </c>
      <c r="AX24" s="50">
        <f t="shared" si="54"/>
        <v>80</v>
      </c>
      <c r="AY24" s="51">
        <f t="shared" si="55"/>
        <v>16</v>
      </c>
      <c r="AZ24" s="66">
        <f t="shared" si="56"/>
        <v>10</v>
      </c>
      <c r="BA24" s="67">
        <f t="shared" si="57"/>
        <v>0</v>
      </c>
      <c r="BB24" s="67">
        <f t="shared" si="58"/>
        <v>0</v>
      </c>
      <c r="BC24" s="67">
        <f t="shared" si="59"/>
        <v>10</v>
      </c>
      <c r="BD24" s="67">
        <f t="shared" si="60"/>
        <v>0</v>
      </c>
      <c r="BE24" s="67">
        <f t="shared" si="61"/>
        <v>0</v>
      </c>
      <c r="BF24" s="67">
        <f t="shared" si="62"/>
        <v>0</v>
      </c>
      <c r="BG24" s="67">
        <f t="shared" si="63"/>
        <v>0</v>
      </c>
      <c r="BH24" s="67">
        <f t="shared" si="64"/>
        <v>0</v>
      </c>
      <c r="BI24" s="67">
        <f t="shared" si="65"/>
        <v>2</v>
      </c>
      <c r="BJ24" s="67">
        <f t="shared" si="66"/>
        <v>0</v>
      </c>
      <c r="BK24" s="67">
        <f t="shared" si="67"/>
        <v>0</v>
      </c>
      <c r="BL24" s="67">
        <f t="shared" si="68"/>
        <v>0</v>
      </c>
    </row>
    <row r="25" spans="1:64" x14ac:dyDescent="0.25">
      <c r="A25" s="80"/>
      <c r="B25" s="7"/>
      <c r="C25" s="20" t="s">
        <v>155</v>
      </c>
      <c r="D25" s="21"/>
      <c r="E25" s="20" t="s">
        <v>53</v>
      </c>
      <c r="F25" s="98"/>
      <c r="G25" s="24"/>
      <c r="H25" s="54"/>
      <c r="I25" s="55">
        <f t="shared" si="1"/>
        <v>0</v>
      </c>
      <c r="J25" s="55">
        <f t="shared" si="2"/>
        <v>0</v>
      </c>
      <c r="K25" s="55">
        <f t="shared" si="3"/>
        <v>0</v>
      </c>
      <c r="L25" s="56">
        <f t="shared" si="4"/>
        <v>0</v>
      </c>
      <c r="M25" s="56">
        <f t="shared" si="5"/>
        <v>0</v>
      </c>
      <c r="N25" s="56">
        <f t="shared" si="6"/>
        <v>0</v>
      </c>
      <c r="O25" s="56">
        <f t="shared" si="7"/>
        <v>0</v>
      </c>
      <c r="P25" s="56">
        <f t="shared" si="8"/>
        <v>0</v>
      </c>
      <c r="Q25" s="56">
        <f t="shared" si="9"/>
        <v>0</v>
      </c>
      <c r="R25" s="57">
        <f t="shared" si="10"/>
        <v>0</v>
      </c>
      <c r="S25" s="58">
        <f t="shared" si="11"/>
        <v>0</v>
      </c>
      <c r="T25" s="59">
        <f t="shared" si="12"/>
        <v>0</v>
      </c>
      <c r="U25" s="60">
        <f t="shared" si="13"/>
        <v>0</v>
      </c>
      <c r="V25" s="61"/>
      <c r="W25" s="61"/>
      <c r="X25" s="54"/>
      <c r="Y25" s="48">
        <f t="shared" si="14"/>
        <v>0</v>
      </c>
      <c r="Z25" s="57">
        <f t="shared" si="38"/>
        <v>0</v>
      </c>
      <c r="AA25" s="58">
        <f t="shared" si="39"/>
        <v>0</v>
      </c>
      <c r="AB25" s="59">
        <f t="shared" si="40"/>
        <v>0</v>
      </c>
      <c r="AC25" s="60">
        <f t="shared" si="41"/>
        <v>0</v>
      </c>
      <c r="AD25" s="54"/>
      <c r="AE25" s="62">
        <f t="shared" si="15"/>
        <v>0</v>
      </c>
      <c r="AF25" s="63">
        <f t="shared" si="16"/>
        <v>0</v>
      </c>
      <c r="AG25" s="63">
        <f t="shared" si="17"/>
        <v>0</v>
      </c>
      <c r="AH25" s="63">
        <f t="shared" si="18"/>
        <v>0</v>
      </c>
      <c r="AI25" s="63">
        <f t="shared" si="19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10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7"/>
        <v>70</v>
      </c>
      <c r="AQ25" s="56">
        <f t="shared" si="48"/>
        <v>60</v>
      </c>
      <c r="AR25" s="64">
        <f t="shared" si="42"/>
        <v>2500</v>
      </c>
      <c r="AS25" s="57">
        <f t="shared" si="49"/>
        <v>4</v>
      </c>
      <c r="AT25" s="58">
        <f t="shared" si="50"/>
        <v>0</v>
      </c>
      <c r="AU25" s="59">
        <f t="shared" si="51"/>
        <v>0</v>
      </c>
      <c r="AV25" s="60">
        <f t="shared" si="52"/>
        <v>0</v>
      </c>
      <c r="AW25" s="65">
        <f t="shared" si="53"/>
        <v>96</v>
      </c>
      <c r="AX25" s="50">
        <f t="shared" si="54"/>
        <v>80</v>
      </c>
      <c r="AY25" s="51">
        <f t="shared" si="55"/>
        <v>16</v>
      </c>
      <c r="AZ25" s="66">
        <f t="shared" si="56"/>
        <v>10</v>
      </c>
      <c r="BA25" s="67">
        <f t="shared" si="57"/>
        <v>0</v>
      </c>
      <c r="BB25" s="67">
        <f t="shared" si="58"/>
        <v>0</v>
      </c>
      <c r="BC25" s="67">
        <f t="shared" si="59"/>
        <v>10</v>
      </c>
      <c r="BD25" s="67">
        <f t="shared" si="60"/>
        <v>0</v>
      </c>
      <c r="BE25" s="67">
        <f t="shared" si="61"/>
        <v>0</v>
      </c>
      <c r="BF25" s="67">
        <f t="shared" si="62"/>
        <v>0</v>
      </c>
      <c r="BG25" s="67">
        <f t="shared" si="63"/>
        <v>0</v>
      </c>
      <c r="BH25" s="67">
        <f t="shared" si="64"/>
        <v>0</v>
      </c>
      <c r="BI25" s="67">
        <f t="shared" si="65"/>
        <v>2</v>
      </c>
      <c r="BJ25" s="67">
        <f t="shared" si="66"/>
        <v>0</v>
      </c>
      <c r="BK25" s="67">
        <f t="shared" si="67"/>
        <v>0</v>
      </c>
      <c r="BL25" s="67">
        <f t="shared" si="68"/>
        <v>0</v>
      </c>
    </row>
    <row r="26" spans="1:64" x14ac:dyDescent="0.25">
      <c r="A26" s="80"/>
      <c r="B26" s="7"/>
      <c r="C26" s="20" t="s">
        <v>146</v>
      </c>
      <c r="D26" s="21">
        <v>10</v>
      </c>
      <c r="E26" s="20" t="s">
        <v>52</v>
      </c>
      <c r="F26" s="98"/>
      <c r="G26" s="24"/>
      <c r="H26" s="54"/>
      <c r="I26" s="55">
        <f t="shared" si="1"/>
        <v>0</v>
      </c>
      <c r="J26" s="55">
        <f t="shared" si="2"/>
        <v>0</v>
      </c>
      <c r="K26" s="55">
        <f t="shared" si="3"/>
        <v>0</v>
      </c>
      <c r="L26" s="56">
        <f t="shared" si="4"/>
        <v>-10</v>
      </c>
      <c r="M26" s="56">
        <f t="shared" si="5"/>
        <v>0</v>
      </c>
      <c r="N26" s="56">
        <f t="shared" si="6"/>
        <v>0</v>
      </c>
      <c r="O26" s="56">
        <f t="shared" si="7"/>
        <v>0</v>
      </c>
      <c r="P26" s="56">
        <f t="shared" si="8"/>
        <v>0</v>
      </c>
      <c r="Q26" s="56">
        <f t="shared" si="9"/>
        <v>0</v>
      </c>
      <c r="R26" s="57">
        <f t="shared" si="10"/>
        <v>0</v>
      </c>
      <c r="S26" s="58">
        <f t="shared" si="11"/>
        <v>0</v>
      </c>
      <c r="T26" s="59">
        <f t="shared" si="12"/>
        <v>0</v>
      </c>
      <c r="U26" s="60">
        <f t="shared" si="13"/>
        <v>0</v>
      </c>
      <c r="V26" s="61"/>
      <c r="W26" s="61"/>
      <c r="X26" s="54"/>
      <c r="Y26" s="48">
        <f t="shared" si="14"/>
        <v>0</v>
      </c>
      <c r="Z26" s="57">
        <f t="shared" si="38"/>
        <v>0</v>
      </c>
      <c r="AA26" s="58">
        <f t="shared" si="39"/>
        <v>0</v>
      </c>
      <c r="AB26" s="59">
        <f t="shared" si="40"/>
        <v>0</v>
      </c>
      <c r="AC26" s="60">
        <f t="shared" si="41"/>
        <v>0</v>
      </c>
      <c r="AD26" s="54"/>
      <c r="AE26" s="62">
        <f t="shared" si="15"/>
        <v>0</v>
      </c>
      <c r="AF26" s="63">
        <f t="shared" si="16"/>
        <v>0</v>
      </c>
      <c r="AG26" s="63">
        <f t="shared" si="17"/>
        <v>0</v>
      </c>
      <c r="AH26" s="63">
        <f t="shared" si="18"/>
        <v>0</v>
      </c>
      <c r="AI26" s="63">
        <f t="shared" si="19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70</v>
      </c>
      <c r="AQ26" s="56">
        <f>AQ25+(L26*6)+(M26*24)+(N26*108)+(O26*24)+(P26*108)+(Q26*270)</f>
        <v>0</v>
      </c>
      <c r="AR26" s="64">
        <f t="shared" si="42"/>
        <v>2500</v>
      </c>
      <c r="AS26" s="57">
        <f t="shared" si="49"/>
        <v>4</v>
      </c>
      <c r="AT26" s="58">
        <f t="shared" si="50"/>
        <v>0</v>
      </c>
      <c r="AU26" s="59">
        <f t="shared" si="51"/>
        <v>0</v>
      </c>
      <c r="AV26" s="60">
        <f t="shared" si="52"/>
        <v>0</v>
      </c>
      <c r="AW26" s="65">
        <f>AW25+(AE26*16)</f>
        <v>96</v>
      </c>
      <c r="AX26" s="50">
        <f>AX25+(I26*4)+(J26*9)+(K26*15)+(L26*1)+(M26*2)+(N26*6)+(O26*4)+(P26*9)+(Q26*15)+(R26*9)+(S26*12)+(T26*9)+(U26*15)+(V26*12)</f>
        <v>70</v>
      </c>
      <c r="AY26" s="51">
        <f t="shared" si="55"/>
        <v>26</v>
      </c>
      <c r="AZ26" s="66">
        <f t="shared" ref="AZ26:BL26" si="69">AZ25+I26</f>
        <v>10</v>
      </c>
      <c r="BA26" s="67">
        <f t="shared" si="69"/>
        <v>0</v>
      </c>
      <c r="BB26" s="67">
        <f t="shared" si="69"/>
        <v>0</v>
      </c>
      <c r="BC26" s="67">
        <f t="shared" si="69"/>
        <v>0</v>
      </c>
      <c r="BD26" s="67">
        <f t="shared" si="69"/>
        <v>0</v>
      </c>
      <c r="BE26" s="67">
        <f t="shared" si="69"/>
        <v>0</v>
      </c>
      <c r="BF26" s="67">
        <f t="shared" si="69"/>
        <v>0</v>
      </c>
      <c r="BG26" s="67">
        <f t="shared" si="69"/>
        <v>0</v>
      </c>
      <c r="BH26" s="67">
        <f t="shared" si="69"/>
        <v>0</v>
      </c>
      <c r="BI26" s="67">
        <f t="shared" si="69"/>
        <v>2</v>
      </c>
      <c r="BJ26" s="67">
        <f t="shared" si="69"/>
        <v>0</v>
      </c>
      <c r="BK26" s="67">
        <f t="shared" si="69"/>
        <v>0</v>
      </c>
      <c r="BL26" s="67">
        <f t="shared" si="69"/>
        <v>0</v>
      </c>
    </row>
    <row r="27" spans="1:64" x14ac:dyDescent="0.25">
      <c r="A27" s="80"/>
      <c r="B27" s="7"/>
      <c r="C27" s="20" t="s">
        <v>145</v>
      </c>
      <c r="D27" s="21">
        <v>4</v>
      </c>
      <c r="E27" s="20" t="s">
        <v>53</v>
      </c>
      <c r="F27" s="98"/>
      <c r="G27" s="24"/>
      <c r="H27" s="54"/>
      <c r="I27" s="55">
        <f t="shared" si="1"/>
        <v>0</v>
      </c>
      <c r="J27" s="55">
        <f t="shared" si="2"/>
        <v>0</v>
      </c>
      <c r="K27" s="55">
        <f t="shared" si="3"/>
        <v>0</v>
      </c>
      <c r="L27" s="56">
        <f t="shared" si="4"/>
        <v>0</v>
      </c>
      <c r="M27" s="56">
        <f t="shared" si="5"/>
        <v>0</v>
      </c>
      <c r="N27" s="56">
        <f t="shared" si="6"/>
        <v>0</v>
      </c>
      <c r="O27" s="56">
        <f t="shared" si="7"/>
        <v>4</v>
      </c>
      <c r="P27" s="56">
        <f t="shared" si="8"/>
        <v>0</v>
      </c>
      <c r="Q27" s="56">
        <f t="shared" si="9"/>
        <v>0</v>
      </c>
      <c r="R27" s="57">
        <f t="shared" si="10"/>
        <v>0</v>
      </c>
      <c r="S27" s="58">
        <f t="shared" si="11"/>
        <v>0</v>
      </c>
      <c r="T27" s="59">
        <f t="shared" si="12"/>
        <v>0</v>
      </c>
      <c r="U27" s="60">
        <f t="shared" si="13"/>
        <v>0</v>
      </c>
      <c r="V27" s="61"/>
      <c r="W27" s="61"/>
      <c r="X27" s="54"/>
      <c r="Y27" s="48">
        <f t="shared" si="14"/>
        <v>0</v>
      </c>
      <c r="Z27" s="57">
        <f t="shared" si="38"/>
        <v>0</v>
      </c>
      <c r="AA27" s="58">
        <f t="shared" si="39"/>
        <v>0</v>
      </c>
      <c r="AB27" s="59">
        <f t="shared" si="40"/>
        <v>0</v>
      </c>
      <c r="AC27" s="60">
        <f t="shared" si="41"/>
        <v>0</v>
      </c>
      <c r="AD27" s="54"/>
      <c r="AE27" s="62">
        <f t="shared" si="15"/>
        <v>0</v>
      </c>
      <c r="AF27" s="63">
        <f t="shared" si="16"/>
        <v>0</v>
      </c>
      <c r="AG27" s="63">
        <f t="shared" si="17"/>
        <v>0</v>
      </c>
      <c r="AH27" s="63">
        <f t="shared" si="18"/>
        <v>0</v>
      </c>
      <c r="AI27" s="63">
        <f t="shared" si="19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37" si="70">AP26+(I27*16)+(J27*59)+(K27*172)-(O27*17)-(P27*38)-(Q27*63)-(R27*45)-(S27*36)-(T27*45)-(U27*27)</f>
        <v>2</v>
      </c>
      <c r="AQ27" s="56">
        <f t="shared" ref="AQ27:AQ37" si="71">AQ26+(L27*6)+(M27*24)+(N27*108)+(O27*24)+(P27*108)+(Q27*270)</f>
        <v>96</v>
      </c>
      <c r="AR27" s="64">
        <f t="shared" si="42"/>
        <v>2500</v>
      </c>
      <c r="AS27" s="57">
        <f t="shared" ref="AS27:AS37" si="72">AS26+Z27-AF27-AK27</f>
        <v>4</v>
      </c>
      <c r="AT27" s="58">
        <f t="shared" ref="AT27:AT37" si="73">AT26+AA27-AG27-AL27</f>
        <v>0</v>
      </c>
      <c r="AU27" s="59">
        <f t="shared" ref="AU27:AU37" si="74">AU26+AB27-AH27-AM27</f>
        <v>0</v>
      </c>
      <c r="AV27" s="60">
        <f t="shared" ref="AV27:AV37" si="75">AV26+AC27-AI27-AN27</f>
        <v>0</v>
      </c>
      <c r="AW27" s="65">
        <f t="shared" ref="AW27:AW37" si="76">AW26+(AE27*16)</f>
        <v>96</v>
      </c>
      <c r="AX27" s="50">
        <f t="shared" ref="AX27:AX37" si="77">AX26+(I27*4)+(J27*9)+(K27*15)+(L27*1)+(M27*2)+(N27*6)+(O27*4)+(P27*9)+(Q27*15)+(R27*9)+(S27*12)+(T27*9)+(U27*15)+(V27*12)</f>
        <v>86</v>
      </c>
      <c r="AY27" s="51">
        <f t="shared" ref="AY27:AY37" si="78">AW27-AX27</f>
        <v>10</v>
      </c>
      <c r="AZ27" s="66">
        <f t="shared" ref="AZ27:AZ37" si="79">AZ26+I27</f>
        <v>10</v>
      </c>
      <c r="BA27" s="67">
        <f t="shared" ref="BA27:BA37" si="80">BA26+J27</f>
        <v>0</v>
      </c>
      <c r="BB27" s="67">
        <f t="shared" ref="BB27:BB37" si="81">BB26+K27</f>
        <v>0</v>
      </c>
      <c r="BC27" s="67">
        <f t="shared" ref="BC27:BC37" si="82">BC26+L27</f>
        <v>0</v>
      </c>
      <c r="BD27" s="67">
        <f t="shared" ref="BD27:BD37" si="83">BD26+M27</f>
        <v>0</v>
      </c>
      <c r="BE27" s="67">
        <f t="shared" ref="BE27:BE37" si="84">BE26+N27</f>
        <v>0</v>
      </c>
      <c r="BF27" s="67">
        <f t="shared" ref="BF27:BF37" si="85">BF26+O27</f>
        <v>4</v>
      </c>
      <c r="BG27" s="67">
        <f t="shared" ref="BG27:BG37" si="86">BG26+P27</f>
        <v>0</v>
      </c>
      <c r="BH27" s="67">
        <f t="shared" ref="BH27:BH37" si="87">BH26+Q27</f>
        <v>0</v>
      </c>
      <c r="BI27" s="67">
        <f t="shared" ref="BI27:BI37" si="88">BI26+R27</f>
        <v>2</v>
      </c>
      <c r="BJ27" s="67">
        <f t="shared" ref="BJ27:BJ37" si="89">BJ26+S27</f>
        <v>0</v>
      </c>
      <c r="BK27" s="67">
        <f t="shared" ref="BK27:BK37" si="90">BK26+T27</f>
        <v>0</v>
      </c>
      <c r="BL27" s="67">
        <f t="shared" ref="BL27:BL37" si="91">BL26+U27</f>
        <v>0</v>
      </c>
    </row>
    <row r="28" spans="1:64" x14ac:dyDescent="0.25">
      <c r="A28" s="80"/>
      <c r="B28" s="7" t="s">
        <v>12</v>
      </c>
      <c r="C28" s="20"/>
      <c r="D28" s="21"/>
      <c r="E28" s="20"/>
      <c r="F28" s="98"/>
      <c r="G28" s="24"/>
      <c r="H28" s="54"/>
      <c r="I28" s="55">
        <f t="shared" si="1"/>
        <v>0</v>
      </c>
      <c r="J28" s="55">
        <f t="shared" si="2"/>
        <v>0</v>
      </c>
      <c r="K28" s="55">
        <f t="shared" si="3"/>
        <v>0</v>
      </c>
      <c r="L28" s="56">
        <f t="shared" si="4"/>
        <v>0</v>
      </c>
      <c r="M28" s="56">
        <f t="shared" si="5"/>
        <v>0</v>
      </c>
      <c r="N28" s="56">
        <f t="shared" si="6"/>
        <v>0</v>
      </c>
      <c r="O28" s="56">
        <f t="shared" si="7"/>
        <v>0</v>
      </c>
      <c r="P28" s="56">
        <f t="shared" si="8"/>
        <v>0</v>
      </c>
      <c r="Q28" s="56">
        <f t="shared" si="9"/>
        <v>0</v>
      </c>
      <c r="R28" s="57">
        <f t="shared" si="10"/>
        <v>0</v>
      </c>
      <c r="S28" s="58">
        <f t="shared" si="11"/>
        <v>0</v>
      </c>
      <c r="T28" s="59">
        <f t="shared" si="12"/>
        <v>0</v>
      </c>
      <c r="U28" s="60">
        <f t="shared" si="13"/>
        <v>0</v>
      </c>
      <c r="V28" s="61"/>
      <c r="W28" s="61"/>
      <c r="X28" s="54"/>
      <c r="Y28" s="48">
        <f t="shared" si="14"/>
        <v>0</v>
      </c>
      <c r="Z28" s="57">
        <f t="shared" si="38"/>
        <v>0</v>
      </c>
      <c r="AA28" s="58">
        <f t="shared" si="39"/>
        <v>0</v>
      </c>
      <c r="AB28" s="59">
        <f t="shared" si="40"/>
        <v>0</v>
      </c>
      <c r="AC28" s="60">
        <f t="shared" si="41"/>
        <v>0</v>
      </c>
      <c r="AD28" s="54"/>
      <c r="AE28" s="62">
        <f t="shared" si="15"/>
        <v>0</v>
      </c>
      <c r="AF28" s="63">
        <f t="shared" si="16"/>
        <v>0</v>
      </c>
      <c r="AG28" s="63">
        <f t="shared" si="17"/>
        <v>0</v>
      </c>
      <c r="AH28" s="63">
        <f t="shared" si="18"/>
        <v>0</v>
      </c>
      <c r="AI28" s="63">
        <f t="shared" si="19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70"/>
        <v>2</v>
      </c>
      <c r="AQ28" s="56">
        <f t="shared" si="71"/>
        <v>96</v>
      </c>
      <c r="AR28" s="64">
        <f t="shared" si="42"/>
        <v>2500</v>
      </c>
      <c r="AS28" s="57">
        <f t="shared" si="72"/>
        <v>4</v>
      </c>
      <c r="AT28" s="58">
        <f t="shared" si="73"/>
        <v>0</v>
      </c>
      <c r="AU28" s="59">
        <f t="shared" si="74"/>
        <v>0</v>
      </c>
      <c r="AV28" s="60">
        <f t="shared" si="75"/>
        <v>0</v>
      </c>
      <c r="AW28" s="65">
        <f t="shared" si="76"/>
        <v>96</v>
      </c>
      <c r="AX28" s="50">
        <f t="shared" si="77"/>
        <v>86</v>
      </c>
      <c r="AY28" s="51">
        <f t="shared" si="78"/>
        <v>10</v>
      </c>
      <c r="AZ28" s="66">
        <f t="shared" si="79"/>
        <v>10</v>
      </c>
      <c r="BA28" s="67">
        <f t="shared" si="80"/>
        <v>0</v>
      </c>
      <c r="BB28" s="67">
        <f t="shared" si="81"/>
        <v>0</v>
      </c>
      <c r="BC28" s="67">
        <f t="shared" si="82"/>
        <v>0</v>
      </c>
      <c r="BD28" s="67">
        <f t="shared" si="83"/>
        <v>0</v>
      </c>
      <c r="BE28" s="67">
        <f t="shared" si="84"/>
        <v>0</v>
      </c>
      <c r="BF28" s="67">
        <f t="shared" si="85"/>
        <v>4</v>
      </c>
      <c r="BG28" s="67">
        <f t="shared" si="86"/>
        <v>0</v>
      </c>
      <c r="BH28" s="67">
        <f t="shared" si="87"/>
        <v>0</v>
      </c>
      <c r="BI28" s="67">
        <f t="shared" si="88"/>
        <v>2</v>
      </c>
      <c r="BJ28" s="67">
        <f t="shared" si="89"/>
        <v>0</v>
      </c>
      <c r="BK28" s="67">
        <f t="shared" si="90"/>
        <v>0</v>
      </c>
      <c r="BL28" s="67">
        <f t="shared" si="91"/>
        <v>0</v>
      </c>
    </row>
    <row r="29" spans="1:64" x14ac:dyDescent="0.25">
      <c r="A29" s="80">
        <v>0.91666666666666696</v>
      </c>
      <c r="B29" s="7"/>
      <c r="C29" s="20" t="s">
        <v>151</v>
      </c>
      <c r="D29" s="21">
        <v>1500</v>
      </c>
      <c r="E29" s="20" t="s">
        <v>1</v>
      </c>
      <c r="F29" s="98"/>
      <c r="G29" s="24"/>
      <c r="H29" s="54"/>
      <c r="I29" s="55">
        <f t="shared" si="1"/>
        <v>0</v>
      </c>
      <c r="J29" s="55">
        <f t="shared" si="2"/>
        <v>0</v>
      </c>
      <c r="K29" s="55">
        <f t="shared" si="3"/>
        <v>0</v>
      </c>
      <c r="L29" s="56">
        <f t="shared" si="4"/>
        <v>0</v>
      </c>
      <c r="M29" s="56">
        <f t="shared" si="5"/>
        <v>0</v>
      </c>
      <c r="N29" s="56">
        <f t="shared" si="6"/>
        <v>0</v>
      </c>
      <c r="O29" s="56">
        <f t="shared" si="7"/>
        <v>0</v>
      </c>
      <c r="P29" s="56">
        <f t="shared" si="8"/>
        <v>0</v>
      </c>
      <c r="Q29" s="56">
        <f t="shared" si="9"/>
        <v>0</v>
      </c>
      <c r="R29" s="57">
        <f t="shared" si="10"/>
        <v>0</v>
      </c>
      <c r="S29" s="58">
        <f t="shared" si="11"/>
        <v>0</v>
      </c>
      <c r="T29" s="59">
        <f t="shared" si="12"/>
        <v>0</v>
      </c>
      <c r="U29" s="60">
        <f t="shared" si="13"/>
        <v>0</v>
      </c>
      <c r="V29" s="61"/>
      <c r="W29" s="61"/>
      <c r="X29" s="54"/>
      <c r="Y29" s="48">
        <f t="shared" si="14"/>
        <v>1500</v>
      </c>
      <c r="Z29" s="57">
        <f t="shared" si="38"/>
        <v>0</v>
      </c>
      <c r="AA29" s="58">
        <f t="shared" si="39"/>
        <v>0</v>
      </c>
      <c r="AB29" s="59">
        <f t="shared" si="40"/>
        <v>0</v>
      </c>
      <c r="AC29" s="60">
        <f t="shared" si="41"/>
        <v>0</v>
      </c>
      <c r="AD29" s="54"/>
      <c r="AE29" s="62">
        <f t="shared" si="15"/>
        <v>0</v>
      </c>
      <c r="AF29" s="63">
        <f t="shared" si="16"/>
        <v>0</v>
      </c>
      <c r="AG29" s="63">
        <f t="shared" si="17"/>
        <v>0</v>
      </c>
      <c r="AH29" s="63">
        <f t="shared" si="18"/>
        <v>0</v>
      </c>
      <c r="AI29" s="63">
        <f t="shared" si="19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70"/>
        <v>2</v>
      </c>
      <c r="AQ29" s="56">
        <f t="shared" si="71"/>
        <v>96</v>
      </c>
      <c r="AR29" s="64">
        <f t="shared" si="42"/>
        <v>4000</v>
      </c>
      <c r="AS29" s="57">
        <f t="shared" si="72"/>
        <v>4</v>
      </c>
      <c r="AT29" s="58">
        <f t="shared" si="73"/>
        <v>0</v>
      </c>
      <c r="AU29" s="59">
        <f t="shared" si="74"/>
        <v>0</v>
      </c>
      <c r="AV29" s="60">
        <f t="shared" si="75"/>
        <v>0</v>
      </c>
      <c r="AW29" s="65">
        <f t="shared" si="76"/>
        <v>96</v>
      </c>
      <c r="AX29" s="50">
        <f t="shared" si="77"/>
        <v>86</v>
      </c>
      <c r="AY29" s="51">
        <f t="shared" si="78"/>
        <v>10</v>
      </c>
      <c r="AZ29" s="66">
        <f t="shared" si="79"/>
        <v>10</v>
      </c>
      <c r="BA29" s="67">
        <f t="shared" si="80"/>
        <v>0</v>
      </c>
      <c r="BB29" s="67">
        <f t="shared" si="81"/>
        <v>0</v>
      </c>
      <c r="BC29" s="67">
        <f t="shared" si="82"/>
        <v>0</v>
      </c>
      <c r="BD29" s="67">
        <f t="shared" si="83"/>
        <v>0</v>
      </c>
      <c r="BE29" s="67">
        <f t="shared" si="84"/>
        <v>0</v>
      </c>
      <c r="BF29" s="67">
        <f t="shared" si="85"/>
        <v>4</v>
      </c>
      <c r="BG29" s="67">
        <f t="shared" si="86"/>
        <v>0</v>
      </c>
      <c r="BH29" s="67">
        <f t="shared" si="87"/>
        <v>0</v>
      </c>
      <c r="BI29" s="67">
        <f t="shared" si="88"/>
        <v>2</v>
      </c>
      <c r="BJ29" s="67">
        <f t="shared" si="89"/>
        <v>0</v>
      </c>
      <c r="BK29" s="67">
        <f t="shared" si="90"/>
        <v>0</v>
      </c>
      <c r="BL29" s="67">
        <f t="shared" si="91"/>
        <v>0</v>
      </c>
    </row>
    <row r="30" spans="1:64" x14ac:dyDescent="0.25">
      <c r="A30" s="80"/>
      <c r="B30" s="7"/>
      <c r="C30" s="20" t="s">
        <v>147</v>
      </c>
      <c r="D30" s="21">
        <v>10</v>
      </c>
      <c r="E30" s="20" t="s">
        <v>3</v>
      </c>
      <c r="F30" s="98"/>
      <c r="G30" s="24"/>
      <c r="H30" s="54"/>
      <c r="I30" s="55">
        <f t="shared" si="1"/>
        <v>0</v>
      </c>
      <c r="J30" s="55">
        <f t="shared" si="2"/>
        <v>0</v>
      </c>
      <c r="K30" s="55">
        <f t="shared" si="3"/>
        <v>0</v>
      </c>
      <c r="L30" s="56">
        <f t="shared" si="4"/>
        <v>0</v>
      </c>
      <c r="M30" s="56">
        <f t="shared" si="5"/>
        <v>0</v>
      </c>
      <c r="N30" s="56">
        <f t="shared" si="6"/>
        <v>0</v>
      </c>
      <c r="O30" s="56">
        <f t="shared" si="7"/>
        <v>0</v>
      </c>
      <c r="P30" s="56">
        <f t="shared" si="8"/>
        <v>0</v>
      </c>
      <c r="Q30" s="56">
        <f t="shared" si="9"/>
        <v>0</v>
      </c>
      <c r="R30" s="57">
        <f t="shared" si="10"/>
        <v>0</v>
      </c>
      <c r="S30" s="58">
        <f t="shared" si="11"/>
        <v>0</v>
      </c>
      <c r="T30" s="59">
        <f t="shared" si="12"/>
        <v>0</v>
      </c>
      <c r="U30" s="60">
        <f t="shared" si="13"/>
        <v>0</v>
      </c>
      <c r="V30" s="61"/>
      <c r="W30" s="61"/>
      <c r="X30" s="54"/>
      <c r="Y30" s="48">
        <f t="shared" si="14"/>
        <v>0</v>
      </c>
      <c r="Z30" s="57">
        <f t="shared" si="38"/>
        <v>10</v>
      </c>
      <c r="AA30" s="58">
        <f t="shared" si="39"/>
        <v>0</v>
      </c>
      <c r="AB30" s="59">
        <f t="shared" si="40"/>
        <v>0</v>
      </c>
      <c r="AC30" s="60">
        <f t="shared" si="41"/>
        <v>0</v>
      </c>
      <c r="AD30" s="54"/>
      <c r="AE30" s="62">
        <f t="shared" si="15"/>
        <v>0</v>
      </c>
      <c r="AF30" s="63">
        <f t="shared" si="16"/>
        <v>0</v>
      </c>
      <c r="AG30" s="63">
        <f t="shared" si="17"/>
        <v>0</v>
      </c>
      <c r="AH30" s="63">
        <f t="shared" si="18"/>
        <v>0</v>
      </c>
      <c r="AI30" s="63">
        <f t="shared" si="19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70"/>
        <v>2</v>
      </c>
      <c r="AQ30" s="56">
        <f t="shared" si="71"/>
        <v>96</v>
      </c>
      <c r="AR30" s="64">
        <f t="shared" si="42"/>
        <v>2000</v>
      </c>
      <c r="AS30" s="57">
        <f t="shared" si="72"/>
        <v>14</v>
      </c>
      <c r="AT30" s="58">
        <f t="shared" si="73"/>
        <v>0</v>
      </c>
      <c r="AU30" s="59">
        <f t="shared" si="74"/>
        <v>0</v>
      </c>
      <c r="AV30" s="60">
        <f t="shared" si="75"/>
        <v>0</v>
      </c>
      <c r="AW30" s="65">
        <f t="shared" si="76"/>
        <v>96</v>
      </c>
      <c r="AX30" s="50">
        <f t="shared" si="77"/>
        <v>86</v>
      </c>
      <c r="AY30" s="51">
        <f t="shared" si="78"/>
        <v>10</v>
      </c>
      <c r="AZ30" s="66">
        <f t="shared" si="79"/>
        <v>10</v>
      </c>
      <c r="BA30" s="67">
        <f t="shared" si="80"/>
        <v>0</v>
      </c>
      <c r="BB30" s="67">
        <f t="shared" si="81"/>
        <v>0</v>
      </c>
      <c r="BC30" s="67">
        <f t="shared" si="82"/>
        <v>0</v>
      </c>
      <c r="BD30" s="67">
        <f t="shared" si="83"/>
        <v>0</v>
      </c>
      <c r="BE30" s="67">
        <f t="shared" si="84"/>
        <v>0</v>
      </c>
      <c r="BF30" s="67">
        <f t="shared" si="85"/>
        <v>4</v>
      </c>
      <c r="BG30" s="67">
        <f t="shared" si="86"/>
        <v>0</v>
      </c>
      <c r="BH30" s="67">
        <f t="shared" si="87"/>
        <v>0</v>
      </c>
      <c r="BI30" s="67">
        <f t="shared" si="88"/>
        <v>2</v>
      </c>
      <c r="BJ30" s="67">
        <f t="shared" si="89"/>
        <v>0</v>
      </c>
      <c r="BK30" s="67">
        <f t="shared" si="90"/>
        <v>0</v>
      </c>
      <c r="BL30" s="67">
        <f t="shared" si="91"/>
        <v>0</v>
      </c>
    </row>
    <row r="31" spans="1:64" x14ac:dyDescent="0.25">
      <c r="A31" s="80"/>
      <c r="B31" s="7"/>
      <c r="C31" s="20" t="s">
        <v>147</v>
      </c>
      <c r="D31" s="21">
        <v>10</v>
      </c>
      <c r="E31" s="20" t="s">
        <v>3</v>
      </c>
      <c r="F31" s="98"/>
      <c r="G31" s="24"/>
      <c r="H31" s="54"/>
      <c r="I31" s="55">
        <f t="shared" si="1"/>
        <v>0</v>
      </c>
      <c r="J31" s="55">
        <f t="shared" si="2"/>
        <v>0</v>
      </c>
      <c r="K31" s="55">
        <f t="shared" si="3"/>
        <v>0</v>
      </c>
      <c r="L31" s="56">
        <f t="shared" si="4"/>
        <v>0</v>
      </c>
      <c r="M31" s="56">
        <f t="shared" si="5"/>
        <v>0</v>
      </c>
      <c r="N31" s="56">
        <f t="shared" si="6"/>
        <v>0</v>
      </c>
      <c r="O31" s="56">
        <f t="shared" si="7"/>
        <v>0</v>
      </c>
      <c r="P31" s="56">
        <f t="shared" si="8"/>
        <v>0</v>
      </c>
      <c r="Q31" s="56">
        <f t="shared" si="9"/>
        <v>0</v>
      </c>
      <c r="R31" s="57">
        <f t="shared" si="10"/>
        <v>0</v>
      </c>
      <c r="S31" s="58">
        <f t="shared" si="11"/>
        <v>0</v>
      </c>
      <c r="T31" s="59">
        <f t="shared" si="12"/>
        <v>0</v>
      </c>
      <c r="U31" s="60">
        <f t="shared" si="13"/>
        <v>0</v>
      </c>
      <c r="V31" s="61"/>
      <c r="W31" s="61"/>
      <c r="X31" s="54"/>
      <c r="Y31" s="48">
        <f t="shared" si="14"/>
        <v>0</v>
      </c>
      <c r="Z31" s="57">
        <f t="shared" si="38"/>
        <v>10</v>
      </c>
      <c r="AA31" s="58">
        <f t="shared" si="39"/>
        <v>0</v>
      </c>
      <c r="AB31" s="59">
        <f t="shared" si="40"/>
        <v>0</v>
      </c>
      <c r="AC31" s="60">
        <f t="shared" si="41"/>
        <v>0</v>
      </c>
      <c r="AD31" s="54"/>
      <c r="AE31" s="62">
        <f t="shared" si="15"/>
        <v>0</v>
      </c>
      <c r="AF31" s="63">
        <f t="shared" si="16"/>
        <v>0</v>
      </c>
      <c r="AG31" s="63">
        <f t="shared" si="17"/>
        <v>0</v>
      </c>
      <c r="AH31" s="63">
        <f t="shared" si="18"/>
        <v>0</v>
      </c>
      <c r="AI31" s="63">
        <f t="shared" si="19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70"/>
        <v>2</v>
      </c>
      <c r="AQ31" s="56">
        <f t="shared" si="71"/>
        <v>96</v>
      </c>
      <c r="AR31" s="64">
        <f t="shared" si="42"/>
        <v>0</v>
      </c>
      <c r="AS31" s="57">
        <f t="shared" si="72"/>
        <v>24</v>
      </c>
      <c r="AT31" s="58">
        <f t="shared" si="73"/>
        <v>0</v>
      </c>
      <c r="AU31" s="59">
        <f t="shared" si="74"/>
        <v>0</v>
      </c>
      <c r="AV31" s="60">
        <f t="shared" si="75"/>
        <v>0</v>
      </c>
      <c r="AW31" s="65">
        <f t="shared" si="76"/>
        <v>96</v>
      </c>
      <c r="AX31" s="50">
        <f t="shared" si="77"/>
        <v>86</v>
      </c>
      <c r="AY31" s="51">
        <f t="shared" si="78"/>
        <v>10</v>
      </c>
      <c r="AZ31" s="66">
        <f t="shared" si="79"/>
        <v>10</v>
      </c>
      <c r="BA31" s="67">
        <f t="shared" si="80"/>
        <v>0</v>
      </c>
      <c r="BB31" s="67">
        <f t="shared" si="81"/>
        <v>0</v>
      </c>
      <c r="BC31" s="67">
        <f t="shared" si="82"/>
        <v>0</v>
      </c>
      <c r="BD31" s="67">
        <f t="shared" si="83"/>
        <v>0</v>
      </c>
      <c r="BE31" s="67">
        <f t="shared" si="84"/>
        <v>0</v>
      </c>
      <c r="BF31" s="67">
        <f t="shared" si="85"/>
        <v>4</v>
      </c>
      <c r="BG31" s="67">
        <f t="shared" si="86"/>
        <v>0</v>
      </c>
      <c r="BH31" s="67">
        <f t="shared" si="87"/>
        <v>0</v>
      </c>
      <c r="BI31" s="67">
        <f t="shared" si="88"/>
        <v>2</v>
      </c>
      <c r="BJ31" s="67">
        <f t="shared" si="89"/>
        <v>0</v>
      </c>
      <c r="BK31" s="67">
        <f t="shared" si="90"/>
        <v>0</v>
      </c>
      <c r="BL31" s="67">
        <f t="shared" si="91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1"/>
        <v>0</v>
      </c>
      <c r="J32" s="55">
        <f t="shared" si="2"/>
        <v>0</v>
      </c>
      <c r="K32" s="55">
        <f t="shared" si="3"/>
        <v>0</v>
      </c>
      <c r="L32" s="56">
        <f t="shared" si="4"/>
        <v>0</v>
      </c>
      <c r="M32" s="56">
        <f t="shared" si="5"/>
        <v>0</v>
      </c>
      <c r="N32" s="56">
        <f t="shared" si="6"/>
        <v>0</v>
      </c>
      <c r="O32" s="56">
        <f t="shared" si="7"/>
        <v>0</v>
      </c>
      <c r="P32" s="56">
        <f t="shared" si="8"/>
        <v>0</v>
      </c>
      <c r="Q32" s="56">
        <f t="shared" si="9"/>
        <v>0</v>
      </c>
      <c r="R32" s="57">
        <f t="shared" si="10"/>
        <v>0</v>
      </c>
      <c r="S32" s="58">
        <f t="shared" si="11"/>
        <v>0</v>
      </c>
      <c r="T32" s="59">
        <f t="shared" si="12"/>
        <v>0</v>
      </c>
      <c r="U32" s="60">
        <f t="shared" si="13"/>
        <v>0</v>
      </c>
      <c r="V32" s="61"/>
      <c r="W32" s="61"/>
      <c r="X32" s="54"/>
      <c r="Y32" s="48">
        <f t="shared" si="14"/>
        <v>0</v>
      </c>
      <c r="Z32" s="57">
        <f t="shared" si="38"/>
        <v>0</v>
      </c>
      <c r="AA32" s="58">
        <f t="shared" si="39"/>
        <v>0</v>
      </c>
      <c r="AB32" s="59">
        <f t="shared" si="40"/>
        <v>0</v>
      </c>
      <c r="AC32" s="60">
        <f t="shared" si="41"/>
        <v>0</v>
      </c>
      <c r="AD32" s="54"/>
      <c r="AE32" s="62">
        <f t="shared" si="15"/>
        <v>0</v>
      </c>
      <c r="AF32" s="63">
        <f t="shared" si="16"/>
        <v>0</v>
      </c>
      <c r="AG32" s="63">
        <f t="shared" si="17"/>
        <v>0</v>
      </c>
      <c r="AH32" s="63">
        <f t="shared" si="18"/>
        <v>0</v>
      </c>
      <c r="AI32" s="63">
        <f t="shared" si="19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70"/>
        <v>2</v>
      </c>
      <c r="AQ32" s="56">
        <f t="shared" si="71"/>
        <v>96</v>
      </c>
      <c r="AR32" s="64">
        <f t="shared" si="42"/>
        <v>0</v>
      </c>
      <c r="AS32" s="57">
        <f t="shared" si="72"/>
        <v>24</v>
      </c>
      <c r="AT32" s="58">
        <f t="shared" si="73"/>
        <v>0</v>
      </c>
      <c r="AU32" s="59">
        <f t="shared" si="74"/>
        <v>0</v>
      </c>
      <c r="AV32" s="60">
        <f t="shared" si="75"/>
        <v>0</v>
      </c>
      <c r="AW32" s="65">
        <f t="shared" si="76"/>
        <v>96</v>
      </c>
      <c r="AX32" s="50">
        <f t="shared" si="77"/>
        <v>86</v>
      </c>
      <c r="AY32" s="51">
        <f t="shared" si="78"/>
        <v>10</v>
      </c>
      <c r="AZ32" s="66">
        <f t="shared" si="79"/>
        <v>10</v>
      </c>
      <c r="BA32" s="67">
        <f t="shared" si="80"/>
        <v>0</v>
      </c>
      <c r="BB32" s="67">
        <f t="shared" si="81"/>
        <v>0</v>
      </c>
      <c r="BC32" s="67">
        <f t="shared" si="82"/>
        <v>0</v>
      </c>
      <c r="BD32" s="67">
        <f t="shared" si="83"/>
        <v>0</v>
      </c>
      <c r="BE32" s="67">
        <f t="shared" si="84"/>
        <v>0</v>
      </c>
      <c r="BF32" s="67">
        <f t="shared" si="85"/>
        <v>4</v>
      </c>
      <c r="BG32" s="67">
        <f t="shared" si="86"/>
        <v>0</v>
      </c>
      <c r="BH32" s="67">
        <f t="shared" si="87"/>
        <v>0</v>
      </c>
      <c r="BI32" s="67">
        <f t="shared" si="88"/>
        <v>2</v>
      </c>
      <c r="BJ32" s="67">
        <f t="shared" si="89"/>
        <v>0</v>
      </c>
      <c r="BK32" s="67">
        <f t="shared" si="90"/>
        <v>0</v>
      </c>
      <c r="BL32" s="67">
        <f t="shared" si="91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1"/>
        <v>0</v>
      </c>
      <c r="J33" s="55">
        <f t="shared" si="2"/>
        <v>0</v>
      </c>
      <c r="K33" s="55">
        <f t="shared" si="3"/>
        <v>0</v>
      </c>
      <c r="L33" s="56">
        <f t="shared" si="4"/>
        <v>0</v>
      </c>
      <c r="M33" s="56">
        <f t="shared" si="5"/>
        <v>0</v>
      </c>
      <c r="N33" s="56">
        <f t="shared" si="6"/>
        <v>0</v>
      </c>
      <c r="O33" s="56">
        <f t="shared" si="7"/>
        <v>0</v>
      </c>
      <c r="P33" s="56">
        <f t="shared" si="8"/>
        <v>0</v>
      </c>
      <c r="Q33" s="56">
        <f t="shared" si="9"/>
        <v>0</v>
      </c>
      <c r="R33" s="57">
        <f t="shared" si="10"/>
        <v>0</v>
      </c>
      <c r="S33" s="58">
        <f t="shared" si="11"/>
        <v>0</v>
      </c>
      <c r="T33" s="59">
        <f t="shared" si="12"/>
        <v>0</v>
      </c>
      <c r="U33" s="60">
        <f t="shared" si="13"/>
        <v>0</v>
      </c>
      <c r="V33" s="61"/>
      <c r="W33" s="61"/>
      <c r="X33" s="54"/>
      <c r="Y33" s="48">
        <f t="shared" si="14"/>
        <v>0</v>
      </c>
      <c r="Z33" s="57">
        <f t="shared" si="38"/>
        <v>0</v>
      </c>
      <c r="AA33" s="58">
        <f t="shared" si="39"/>
        <v>0</v>
      </c>
      <c r="AB33" s="59">
        <f t="shared" si="40"/>
        <v>0</v>
      </c>
      <c r="AC33" s="60">
        <f t="shared" si="41"/>
        <v>0</v>
      </c>
      <c r="AD33" s="54"/>
      <c r="AE33" s="62">
        <f t="shared" si="15"/>
        <v>0</v>
      </c>
      <c r="AF33" s="63">
        <f t="shared" si="16"/>
        <v>0</v>
      </c>
      <c r="AG33" s="63">
        <f t="shared" si="17"/>
        <v>0</v>
      </c>
      <c r="AH33" s="63">
        <f t="shared" si="18"/>
        <v>0</v>
      </c>
      <c r="AI33" s="63">
        <f t="shared" si="19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70"/>
        <v>2</v>
      </c>
      <c r="AQ33" s="56">
        <f t="shared" si="71"/>
        <v>96</v>
      </c>
      <c r="AR33" s="64">
        <f t="shared" si="42"/>
        <v>0</v>
      </c>
      <c r="AS33" s="57">
        <f t="shared" si="72"/>
        <v>24</v>
      </c>
      <c r="AT33" s="58">
        <f t="shared" si="73"/>
        <v>0</v>
      </c>
      <c r="AU33" s="59">
        <f t="shared" si="74"/>
        <v>0</v>
      </c>
      <c r="AV33" s="60">
        <f t="shared" si="75"/>
        <v>0</v>
      </c>
      <c r="AW33" s="65">
        <f t="shared" si="76"/>
        <v>96</v>
      </c>
      <c r="AX33" s="50">
        <f t="shared" si="77"/>
        <v>86</v>
      </c>
      <c r="AY33" s="51">
        <f t="shared" si="78"/>
        <v>10</v>
      </c>
      <c r="AZ33" s="66">
        <f t="shared" si="79"/>
        <v>10</v>
      </c>
      <c r="BA33" s="67">
        <f t="shared" si="80"/>
        <v>0</v>
      </c>
      <c r="BB33" s="67">
        <f t="shared" si="81"/>
        <v>0</v>
      </c>
      <c r="BC33" s="67">
        <f t="shared" si="82"/>
        <v>0</v>
      </c>
      <c r="BD33" s="67">
        <f t="shared" si="83"/>
        <v>0</v>
      </c>
      <c r="BE33" s="67">
        <f t="shared" si="84"/>
        <v>0</v>
      </c>
      <c r="BF33" s="67">
        <f t="shared" si="85"/>
        <v>4</v>
      </c>
      <c r="BG33" s="67">
        <f t="shared" si="86"/>
        <v>0</v>
      </c>
      <c r="BH33" s="67">
        <f t="shared" si="87"/>
        <v>0</v>
      </c>
      <c r="BI33" s="67">
        <f t="shared" si="88"/>
        <v>2</v>
      </c>
      <c r="BJ33" s="67">
        <f t="shared" si="89"/>
        <v>0</v>
      </c>
      <c r="BK33" s="67">
        <f t="shared" si="90"/>
        <v>0</v>
      </c>
      <c r="BL33" s="67">
        <f t="shared" si="91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1"/>
        <v>0</v>
      </c>
      <c r="J34" s="55">
        <f t="shared" si="2"/>
        <v>0</v>
      </c>
      <c r="K34" s="55">
        <f t="shared" si="3"/>
        <v>0</v>
      </c>
      <c r="L34" s="56">
        <f t="shared" si="4"/>
        <v>0</v>
      </c>
      <c r="M34" s="56">
        <f t="shared" si="5"/>
        <v>0</v>
      </c>
      <c r="N34" s="56">
        <f t="shared" si="6"/>
        <v>0</v>
      </c>
      <c r="O34" s="56">
        <f t="shared" si="7"/>
        <v>0</v>
      </c>
      <c r="P34" s="56">
        <f t="shared" si="8"/>
        <v>0</v>
      </c>
      <c r="Q34" s="56">
        <f t="shared" si="9"/>
        <v>0</v>
      </c>
      <c r="R34" s="57">
        <f t="shared" si="10"/>
        <v>0</v>
      </c>
      <c r="S34" s="58">
        <f t="shared" si="11"/>
        <v>0</v>
      </c>
      <c r="T34" s="59">
        <f t="shared" si="12"/>
        <v>0</v>
      </c>
      <c r="U34" s="60">
        <f t="shared" si="13"/>
        <v>0</v>
      </c>
      <c r="V34" s="61"/>
      <c r="W34" s="61"/>
      <c r="X34" s="54"/>
      <c r="Y34" s="48">
        <f t="shared" si="14"/>
        <v>0</v>
      </c>
      <c r="Z34" s="57">
        <f t="shared" si="38"/>
        <v>0</v>
      </c>
      <c r="AA34" s="58">
        <f t="shared" si="39"/>
        <v>0</v>
      </c>
      <c r="AB34" s="59">
        <f t="shared" si="40"/>
        <v>0</v>
      </c>
      <c r="AC34" s="60">
        <f t="shared" si="41"/>
        <v>0</v>
      </c>
      <c r="AD34" s="54"/>
      <c r="AE34" s="62">
        <f t="shared" si="15"/>
        <v>0</v>
      </c>
      <c r="AF34" s="63">
        <f t="shared" si="16"/>
        <v>0</v>
      </c>
      <c r="AG34" s="63">
        <f t="shared" si="17"/>
        <v>0</v>
      </c>
      <c r="AH34" s="63">
        <f t="shared" si="18"/>
        <v>0</v>
      </c>
      <c r="AI34" s="63">
        <f t="shared" si="19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70"/>
        <v>2</v>
      </c>
      <c r="AQ34" s="56">
        <f t="shared" si="71"/>
        <v>96</v>
      </c>
      <c r="AR34" s="64">
        <f t="shared" si="42"/>
        <v>0</v>
      </c>
      <c r="AS34" s="57">
        <f t="shared" si="72"/>
        <v>24</v>
      </c>
      <c r="AT34" s="58">
        <f t="shared" si="73"/>
        <v>0</v>
      </c>
      <c r="AU34" s="59">
        <f t="shared" si="74"/>
        <v>0</v>
      </c>
      <c r="AV34" s="60">
        <f t="shared" si="75"/>
        <v>0</v>
      </c>
      <c r="AW34" s="65">
        <f t="shared" si="76"/>
        <v>96</v>
      </c>
      <c r="AX34" s="50">
        <f t="shared" si="77"/>
        <v>86</v>
      </c>
      <c r="AY34" s="51">
        <f t="shared" si="78"/>
        <v>10</v>
      </c>
      <c r="AZ34" s="66">
        <f t="shared" si="79"/>
        <v>10</v>
      </c>
      <c r="BA34" s="67">
        <f t="shared" si="80"/>
        <v>0</v>
      </c>
      <c r="BB34" s="67">
        <f t="shared" si="81"/>
        <v>0</v>
      </c>
      <c r="BC34" s="67">
        <f t="shared" si="82"/>
        <v>0</v>
      </c>
      <c r="BD34" s="67">
        <f t="shared" si="83"/>
        <v>0</v>
      </c>
      <c r="BE34" s="67">
        <f t="shared" si="84"/>
        <v>0</v>
      </c>
      <c r="BF34" s="67">
        <f t="shared" si="85"/>
        <v>4</v>
      </c>
      <c r="BG34" s="67">
        <f t="shared" si="86"/>
        <v>0</v>
      </c>
      <c r="BH34" s="67">
        <f t="shared" si="87"/>
        <v>0</v>
      </c>
      <c r="BI34" s="67">
        <f t="shared" si="88"/>
        <v>2</v>
      </c>
      <c r="BJ34" s="67">
        <f t="shared" si="89"/>
        <v>0</v>
      </c>
      <c r="BK34" s="67">
        <f t="shared" si="90"/>
        <v>0</v>
      </c>
      <c r="BL34" s="67">
        <f t="shared" si="91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1"/>
        <v>0</v>
      </c>
      <c r="J35" s="55">
        <f t="shared" si="2"/>
        <v>0</v>
      </c>
      <c r="K35" s="55">
        <f t="shared" si="3"/>
        <v>0</v>
      </c>
      <c r="L35" s="56">
        <f t="shared" si="4"/>
        <v>0</v>
      </c>
      <c r="M35" s="56">
        <f t="shared" si="5"/>
        <v>0</v>
      </c>
      <c r="N35" s="56">
        <f t="shared" si="6"/>
        <v>0</v>
      </c>
      <c r="O35" s="56">
        <f t="shared" si="7"/>
        <v>0</v>
      </c>
      <c r="P35" s="56">
        <f t="shared" si="8"/>
        <v>0</v>
      </c>
      <c r="Q35" s="56">
        <f t="shared" si="9"/>
        <v>0</v>
      </c>
      <c r="R35" s="57">
        <f t="shared" si="10"/>
        <v>0</v>
      </c>
      <c r="S35" s="58">
        <f t="shared" si="11"/>
        <v>0</v>
      </c>
      <c r="T35" s="59">
        <f t="shared" si="12"/>
        <v>0</v>
      </c>
      <c r="U35" s="60">
        <f t="shared" si="13"/>
        <v>0</v>
      </c>
      <c r="V35" s="61"/>
      <c r="W35" s="61"/>
      <c r="X35" s="54"/>
      <c r="Y35" s="48">
        <f t="shared" si="14"/>
        <v>0</v>
      </c>
      <c r="Z35" s="57">
        <f t="shared" si="38"/>
        <v>0</v>
      </c>
      <c r="AA35" s="58">
        <f t="shared" si="39"/>
        <v>0</v>
      </c>
      <c r="AB35" s="59">
        <f t="shared" si="40"/>
        <v>0</v>
      </c>
      <c r="AC35" s="60">
        <f t="shared" si="41"/>
        <v>0</v>
      </c>
      <c r="AD35" s="54"/>
      <c r="AE35" s="62">
        <f t="shared" si="15"/>
        <v>0</v>
      </c>
      <c r="AF35" s="63">
        <f t="shared" si="16"/>
        <v>0</v>
      </c>
      <c r="AG35" s="63">
        <f t="shared" si="17"/>
        <v>0</v>
      </c>
      <c r="AH35" s="63">
        <f t="shared" si="18"/>
        <v>0</v>
      </c>
      <c r="AI35" s="63">
        <f t="shared" si="19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70"/>
        <v>2</v>
      </c>
      <c r="AQ35" s="56">
        <f t="shared" si="71"/>
        <v>96</v>
      </c>
      <c r="AR35" s="64">
        <f t="shared" si="42"/>
        <v>0</v>
      </c>
      <c r="AS35" s="57">
        <f t="shared" si="72"/>
        <v>24</v>
      </c>
      <c r="AT35" s="58">
        <f t="shared" si="73"/>
        <v>0</v>
      </c>
      <c r="AU35" s="59">
        <f t="shared" si="74"/>
        <v>0</v>
      </c>
      <c r="AV35" s="60">
        <f t="shared" si="75"/>
        <v>0</v>
      </c>
      <c r="AW35" s="65">
        <f t="shared" si="76"/>
        <v>96</v>
      </c>
      <c r="AX35" s="50">
        <f t="shared" si="77"/>
        <v>86</v>
      </c>
      <c r="AY35" s="51">
        <f t="shared" si="78"/>
        <v>10</v>
      </c>
      <c r="AZ35" s="66">
        <f t="shared" si="79"/>
        <v>10</v>
      </c>
      <c r="BA35" s="67">
        <f t="shared" si="80"/>
        <v>0</v>
      </c>
      <c r="BB35" s="67">
        <f t="shared" si="81"/>
        <v>0</v>
      </c>
      <c r="BC35" s="67">
        <f t="shared" si="82"/>
        <v>0</v>
      </c>
      <c r="BD35" s="67">
        <f t="shared" si="83"/>
        <v>0</v>
      </c>
      <c r="BE35" s="67">
        <f t="shared" si="84"/>
        <v>0</v>
      </c>
      <c r="BF35" s="67">
        <f t="shared" si="85"/>
        <v>4</v>
      </c>
      <c r="BG35" s="67">
        <f t="shared" si="86"/>
        <v>0</v>
      </c>
      <c r="BH35" s="67">
        <f t="shared" si="87"/>
        <v>0</v>
      </c>
      <c r="BI35" s="67">
        <f t="shared" si="88"/>
        <v>2</v>
      </c>
      <c r="BJ35" s="67">
        <f t="shared" si="89"/>
        <v>0</v>
      </c>
      <c r="BK35" s="67">
        <f t="shared" si="90"/>
        <v>0</v>
      </c>
      <c r="BL35" s="67">
        <f t="shared" si="91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1"/>
        <v>0</v>
      </c>
      <c r="J36" s="55">
        <f t="shared" si="2"/>
        <v>0</v>
      </c>
      <c r="K36" s="55">
        <f t="shared" si="3"/>
        <v>0</v>
      </c>
      <c r="L36" s="56">
        <f t="shared" si="4"/>
        <v>0</v>
      </c>
      <c r="M36" s="56">
        <f t="shared" si="5"/>
        <v>0</v>
      </c>
      <c r="N36" s="56">
        <f t="shared" si="6"/>
        <v>0</v>
      </c>
      <c r="O36" s="56">
        <f t="shared" si="7"/>
        <v>0</v>
      </c>
      <c r="P36" s="56">
        <f t="shared" si="8"/>
        <v>0</v>
      </c>
      <c r="Q36" s="56">
        <f t="shared" si="9"/>
        <v>0</v>
      </c>
      <c r="R36" s="57">
        <f t="shared" si="10"/>
        <v>0</v>
      </c>
      <c r="S36" s="58">
        <f t="shared" si="11"/>
        <v>0</v>
      </c>
      <c r="T36" s="59">
        <f t="shared" si="12"/>
        <v>0</v>
      </c>
      <c r="U36" s="60">
        <f t="shared" si="13"/>
        <v>0</v>
      </c>
      <c r="V36" s="61"/>
      <c r="W36" s="61"/>
      <c r="X36" s="54"/>
      <c r="Y36" s="48">
        <f t="shared" si="14"/>
        <v>0</v>
      </c>
      <c r="Z36" s="57">
        <f t="shared" si="38"/>
        <v>0</v>
      </c>
      <c r="AA36" s="58">
        <f t="shared" si="39"/>
        <v>0</v>
      </c>
      <c r="AB36" s="59">
        <f t="shared" si="40"/>
        <v>0</v>
      </c>
      <c r="AC36" s="60">
        <f t="shared" si="41"/>
        <v>0</v>
      </c>
      <c r="AD36" s="54"/>
      <c r="AE36" s="62">
        <f t="shared" si="15"/>
        <v>0</v>
      </c>
      <c r="AF36" s="63">
        <f t="shared" si="16"/>
        <v>0</v>
      </c>
      <c r="AG36" s="63">
        <f t="shared" si="17"/>
        <v>0</v>
      </c>
      <c r="AH36" s="63">
        <f t="shared" si="18"/>
        <v>0</v>
      </c>
      <c r="AI36" s="63">
        <f t="shared" si="19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70"/>
        <v>2</v>
      </c>
      <c r="AQ36" s="56">
        <f t="shared" si="71"/>
        <v>96</v>
      </c>
      <c r="AR36" s="64">
        <f t="shared" si="42"/>
        <v>0</v>
      </c>
      <c r="AS36" s="57">
        <f t="shared" si="72"/>
        <v>24</v>
      </c>
      <c r="AT36" s="58">
        <f t="shared" si="73"/>
        <v>0</v>
      </c>
      <c r="AU36" s="59">
        <f t="shared" si="74"/>
        <v>0</v>
      </c>
      <c r="AV36" s="60">
        <f t="shared" si="75"/>
        <v>0</v>
      </c>
      <c r="AW36" s="65">
        <f t="shared" si="76"/>
        <v>96</v>
      </c>
      <c r="AX36" s="50">
        <f t="shared" si="77"/>
        <v>86</v>
      </c>
      <c r="AY36" s="51">
        <f t="shared" si="78"/>
        <v>10</v>
      </c>
      <c r="AZ36" s="66">
        <f t="shared" si="79"/>
        <v>10</v>
      </c>
      <c r="BA36" s="67">
        <f t="shared" si="80"/>
        <v>0</v>
      </c>
      <c r="BB36" s="67">
        <f t="shared" si="81"/>
        <v>0</v>
      </c>
      <c r="BC36" s="67">
        <f t="shared" si="82"/>
        <v>0</v>
      </c>
      <c r="BD36" s="67">
        <f t="shared" si="83"/>
        <v>0</v>
      </c>
      <c r="BE36" s="67">
        <f t="shared" si="84"/>
        <v>0</v>
      </c>
      <c r="BF36" s="67">
        <f t="shared" si="85"/>
        <v>4</v>
      </c>
      <c r="BG36" s="67">
        <f t="shared" si="86"/>
        <v>0</v>
      </c>
      <c r="BH36" s="67">
        <f t="shared" si="87"/>
        <v>0</v>
      </c>
      <c r="BI36" s="67">
        <f t="shared" si="88"/>
        <v>2</v>
      </c>
      <c r="BJ36" s="67">
        <f t="shared" si="89"/>
        <v>0</v>
      </c>
      <c r="BK36" s="67">
        <f t="shared" si="90"/>
        <v>0</v>
      </c>
      <c r="BL36" s="67">
        <f t="shared" si="91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1"/>
        <v>0</v>
      </c>
      <c r="J37" s="55">
        <f t="shared" si="2"/>
        <v>0</v>
      </c>
      <c r="K37" s="55">
        <f t="shared" si="3"/>
        <v>0</v>
      </c>
      <c r="L37" s="56">
        <f t="shared" si="4"/>
        <v>0</v>
      </c>
      <c r="M37" s="56">
        <f t="shared" si="5"/>
        <v>0</v>
      </c>
      <c r="N37" s="56">
        <f t="shared" si="6"/>
        <v>0</v>
      </c>
      <c r="O37" s="56">
        <f t="shared" si="7"/>
        <v>0</v>
      </c>
      <c r="P37" s="56">
        <f t="shared" si="8"/>
        <v>0</v>
      </c>
      <c r="Q37" s="56">
        <f t="shared" si="9"/>
        <v>0</v>
      </c>
      <c r="R37" s="57">
        <f t="shared" si="10"/>
        <v>0</v>
      </c>
      <c r="S37" s="58">
        <f t="shared" si="11"/>
        <v>0</v>
      </c>
      <c r="T37" s="59">
        <f t="shared" si="12"/>
        <v>0</v>
      </c>
      <c r="U37" s="60">
        <f t="shared" si="13"/>
        <v>0</v>
      </c>
      <c r="V37" s="61"/>
      <c r="W37" s="61"/>
      <c r="X37" s="54"/>
      <c r="Y37" s="48">
        <f t="shared" si="14"/>
        <v>0</v>
      </c>
      <c r="Z37" s="57">
        <f t="shared" si="38"/>
        <v>0</v>
      </c>
      <c r="AA37" s="58">
        <f t="shared" si="39"/>
        <v>0</v>
      </c>
      <c r="AB37" s="59">
        <f t="shared" si="40"/>
        <v>0</v>
      </c>
      <c r="AC37" s="60">
        <f t="shared" si="41"/>
        <v>0</v>
      </c>
      <c r="AD37" s="54"/>
      <c r="AE37" s="62">
        <f t="shared" si="15"/>
        <v>0</v>
      </c>
      <c r="AF37" s="63">
        <f t="shared" si="16"/>
        <v>0</v>
      </c>
      <c r="AG37" s="63">
        <f t="shared" si="17"/>
        <v>0</v>
      </c>
      <c r="AH37" s="63">
        <f t="shared" si="18"/>
        <v>0</v>
      </c>
      <c r="AI37" s="63">
        <f t="shared" si="19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70"/>
        <v>2</v>
      </c>
      <c r="AQ37" s="56">
        <f t="shared" si="71"/>
        <v>96</v>
      </c>
      <c r="AR37" s="64">
        <f t="shared" si="42"/>
        <v>0</v>
      </c>
      <c r="AS37" s="57">
        <f t="shared" si="72"/>
        <v>24</v>
      </c>
      <c r="AT37" s="58">
        <f t="shared" si="73"/>
        <v>0</v>
      </c>
      <c r="AU37" s="59">
        <f t="shared" si="74"/>
        <v>0</v>
      </c>
      <c r="AV37" s="60">
        <f t="shared" si="75"/>
        <v>0</v>
      </c>
      <c r="AW37" s="65">
        <f t="shared" si="76"/>
        <v>96</v>
      </c>
      <c r="AX37" s="50">
        <f t="shared" si="77"/>
        <v>86</v>
      </c>
      <c r="AY37" s="51">
        <f t="shared" si="78"/>
        <v>10</v>
      </c>
      <c r="AZ37" s="66">
        <f t="shared" si="79"/>
        <v>10</v>
      </c>
      <c r="BA37" s="67">
        <f t="shared" si="80"/>
        <v>0</v>
      </c>
      <c r="BB37" s="67">
        <f t="shared" si="81"/>
        <v>0</v>
      </c>
      <c r="BC37" s="67">
        <f t="shared" si="82"/>
        <v>0</v>
      </c>
      <c r="BD37" s="67">
        <f t="shared" si="83"/>
        <v>0</v>
      </c>
      <c r="BE37" s="67">
        <f t="shared" si="84"/>
        <v>0</v>
      </c>
      <c r="BF37" s="67">
        <f t="shared" si="85"/>
        <v>4</v>
      </c>
      <c r="BG37" s="67">
        <f t="shared" si="86"/>
        <v>0</v>
      </c>
      <c r="BH37" s="67">
        <f t="shared" si="87"/>
        <v>0</v>
      </c>
      <c r="BI37" s="67">
        <f t="shared" si="88"/>
        <v>2</v>
      </c>
      <c r="BJ37" s="67">
        <f t="shared" si="89"/>
        <v>0</v>
      </c>
      <c r="BK37" s="67">
        <f t="shared" si="90"/>
        <v>0</v>
      </c>
      <c r="BL37" s="67">
        <f t="shared" si="91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1"/>
        <v>0</v>
      </c>
      <c r="J38" s="55">
        <f t="shared" si="2"/>
        <v>0</v>
      </c>
      <c r="K38" s="55">
        <f t="shared" si="3"/>
        <v>0</v>
      </c>
      <c r="L38" s="56">
        <f t="shared" si="4"/>
        <v>0</v>
      </c>
      <c r="M38" s="56">
        <f t="shared" si="5"/>
        <v>0</v>
      </c>
      <c r="N38" s="56">
        <f t="shared" si="6"/>
        <v>0</v>
      </c>
      <c r="O38" s="56">
        <f t="shared" si="7"/>
        <v>0</v>
      </c>
      <c r="P38" s="56">
        <f t="shared" si="8"/>
        <v>0</v>
      </c>
      <c r="Q38" s="56">
        <f t="shared" si="9"/>
        <v>0</v>
      </c>
      <c r="R38" s="57">
        <f t="shared" si="10"/>
        <v>0</v>
      </c>
      <c r="S38" s="58">
        <f t="shared" si="11"/>
        <v>0</v>
      </c>
      <c r="T38" s="59">
        <f t="shared" si="12"/>
        <v>0</v>
      </c>
      <c r="U38" s="60">
        <f t="shared" si="13"/>
        <v>0</v>
      </c>
      <c r="V38" s="61"/>
      <c r="W38" s="61"/>
      <c r="X38" s="54"/>
      <c r="Y38" s="48">
        <f t="shared" si="14"/>
        <v>0</v>
      </c>
      <c r="Z38" s="57">
        <f t="shared" si="38"/>
        <v>0</v>
      </c>
      <c r="AA38" s="58">
        <f t="shared" si="39"/>
        <v>0</v>
      </c>
      <c r="AB38" s="59">
        <f t="shared" si="40"/>
        <v>0</v>
      </c>
      <c r="AC38" s="60">
        <f t="shared" si="41"/>
        <v>0</v>
      </c>
      <c r="AD38" s="54"/>
      <c r="AE38" s="62">
        <f t="shared" si="15"/>
        <v>0</v>
      </c>
      <c r="AF38" s="63">
        <f t="shared" si="16"/>
        <v>0</v>
      </c>
      <c r="AG38" s="63">
        <f t="shared" si="17"/>
        <v>0</v>
      </c>
      <c r="AH38" s="63">
        <f t="shared" si="18"/>
        <v>0</v>
      </c>
      <c r="AI38" s="63">
        <f t="shared" si="19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ref="AP38:AP43" si="92">AP37+(I38*16)+(J38*59)+(K38*172)-(O38*17)-(P38*38)-(Q38*63)-(R38*45)-(S38*36)-(T38*45)-(U38*27)</f>
        <v>2</v>
      </c>
      <c r="AQ38" s="56">
        <f t="shared" ref="AQ38:AQ43" si="93">AQ37+(L38*6)+(M38*24)+(N38*108)+(O38*24)+(P38*108)+(Q38*270)</f>
        <v>96</v>
      </c>
      <c r="AR38" s="64">
        <f t="shared" si="42"/>
        <v>0</v>
      </c>
      <c r="AS38" s="57">
        <f t="shared" ref="AS38:AS43" si="94">AS37+Z38-AF38-AK38</f>
        <v>24</v>
      </c>
      <c r="AT38" s="58">
        <f t="shared" ref="AT38:AT43" si="95">AT37+AA38-AG38-AL38</f>
        <v>0</v>
      </c>
      <c r="AU38" s="59">
        <f t="shared" ref="AU38:AU43" si="96">AU37+AB38-AH38-AM38</f>
        <v>0</v>
      </c>
      <c r="AV38" s="60">
        <f t="shared" ref="AV38:AV43" si="97">AV37+AC38-AI38-AN38</f>
        <v>0</v>
      </c>
      <c r="AW38" s="65">
        <f t="shared" ref="AW38:AW43" si="98">AW37+(AE38*16)</f>
        <v>96</v>
      </c>
      <c r="AX38" s="50">
        <f t="shared" ref="AX38:AX43" si="99">AX37+(I38*4)+(J38*9)+(K38*15)+(L38*1)+(M38*2)+(N38*6)+(O38*4)+(P38*9)+(Q38*15)+(R38*9)+(S38*12)+(T38*9)+(U38*15)+(V38*12)</f>
        <v>86</v>
      </c>
      <c r="AY38" s="51">
        <f t="shared" ref="AY38:AY43" si="100">AW38-AX38</f>
        <v>10</v>
      </c>
      <c r="AZ38" s="66">
        <f t="shared" ref="AZ38:AZ43" si="101">AZ37+I38</f>
        <v>10</v>
      </c>
      <c r="BA38" s="67">
        <f t="shared" ref="BA38:BA43" si="102">BA37+J38</f>
        <v>0</v>
      </c>
      <c r="BB38" s="67">
        <f t="shared" ref="BB38:BB43" si="103">BB37+K38</f>
        <v>0</v>
      </c>
      <c r="BC38" s="67">
        <f t="shared" ref="BC38:BC43" si="104">BC37+L38</f>
        <v>0</v>
      </c>
      <c r="BD38" s="67">
        <f t="shared" ref="BD38:BD43" si="105">BD37+M38</f>
        <v>0</v>
      </c>
      <c r="BE38" s="67">
        <f t="shared" ref="BE38:BE43" si="106">BE37+N38</f>
        <v>0</v>
      </c>
      <c r="BF38" s="67">
        <f t="shared" ref="BF38:BF43" si="107">BF37+O38</f>
        <v>4</v>
      </c>
      <c r="BG38" s="67">
        <f t="shared" ref="BG38:BG43" si="108">BG37+P38</f>
        <v>0</v>
      </c>
      <c r="BH38" s="67">
        <f t="shared" ref="BH38:BH43" si="109">BH37+Q38</f>
        <v>0</v>
      </c>
      <c r="BI38" s="67">
        <f t="shared" ref="BI38:BI43" si="110">BI37+R38</f>
        <v>2</v>
      </c>
      <c r="BJ38" s="67">
        <f t="shared" ref="BJ38:BJ43" si="111">BJ37+S38</f>
        <v>0</v>
      </c>
      <c r="BK38" s="67">
        <f t="shared" ref="BK38:BK43" si="112">BK37+T38</f>
        <v>0</v>
      </c>
      <c r="BL38" s="67">
        <f t="shared" ref="BL38:BL43" si="113">BL37+U38</f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1"/>
        <v>0</v>
      </c>
      <c r="J39" s="55">
        <f t="shared" si="2"/>
        <v>0</v>
      </c>
      <c r="K39" s="55">
        <f t="shared" si="3"/>
        <v>0</v>
      </c>
      <c r="L39" s="56">
        <f t="shared" si="4"/>
        <v>0</v>
      </c>
      <c r="M39" s="56">
        <f t="shared" si="5"/>
        <v>0</v>
      </c>
      <c r="N39" s="56">
        <f t="shared" si="6"/>
        <v>0</v>
      </c>
      <c r="O39" s="56">
        <f t="shared" si="7"/>
        <v>0</v>
      </c>
      <c r="P39" s="56">
        <f t="shared" si="8"/>
        <v>0</v>
      </c>
      <c r="Q39" s="56">
        <f t="shared" si="9"/>
        <v>0</v>
      </c>
      <c r="R39" s="57">
        <f t="shared" si="10"/>
        <v>0</v>
      </c>
      <c r="S39" s="58">
        <f t="shared" si="11"/>
        <v>0</v>
      </c>
      <c r="T39" s="59">
        <f t="shared" si="12"/>
        <v>0</v>
      </c>
      <c r="U39" s="60">
        <f t="shared" si="13"/>
        <v>0</v>
      </c>
      <c r="V39" s="61"/>
      <c r="W39" s="61"/>
      <c r="X39" s="54"/>
      <c r="Y39" s="48">
        <f t="shared" si="14"/>
        <v>0</v>
      </c>
      <c r="Z39" s="57">
        <f t="shared" si="38"/>
        <v>0</v>
      </c>
      <c r="AA39" s="58">
        <f t="shared" si="39"/>
        <v>0</v>
      </c>
      <c r="AB39" s="59">
        <f t="shared" si="40"/>
        <v>0</v>
      </c>
      <c r="AC39" s="60">
        <f t="shared" si="41"/>
        <v>0</v>
      </c>
      <c r="AD39" s="54"/>
      <c r="AE39" s="62">
        <f t="shared" si="15"/>
        <v>0</v>
      </c>
      <c r="AF39" s="63">
        <f t="shared" si="16"/>
        <v>0</v>
      </c>
      <c r="AG39" s="63">
        <f t="shared" si="17"/>
        <v>0</v>
      </c>
      <c r="AH39" s="63">
        <f t="shared" si="18"/>
        <v>0</v>
      </c>
      <c r="AI39" s="63">
        <f t="shared" si="19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92"/>
        <v>2</v>
      </c>
      <c r="AQ39" s="56">
        <f t="shared" si="93"/>
        <v>96</v>
      </c>
      <c r="AR39" s="64">
        <f t="shared" si="42"/>
        <v>0</v>
      </c>
      <c r="AS39" s="57">
        <f t="shared" si="94"/>
        <v>24</v>
      </c>
      <c r="AT39" s="58">
        <f t="shared" si="95"/>
        <v>0</v>
      </c>
      <c r="AU39" s="59">
        <f t="shared" si="96"/>
        <v>0</v>
      </c>
      <c r="AV39" s="60">
        <f t="shared" si="97"/>
        <v>0</v>
      </c>
      <c r="AW39" s="65">
        <f t="shared" si="98"/>
        <v>96</v>
      </c>
      <c r="AX39" s="50">
        <f t="shared" si="99"/>
        <v>86</v>
      </c>
      <c r="AY39" s="51">
        <f t="shared" si="100"/>
        <v>10</v>
      </c>
      <c r="AZ39" s="66">
        <f t="shared" si="101"/>
        <v>10</v>
      </c>
      <c r="BA39" s="67">
        <f t="shared" si="102"/>
        <v>0</v>
      </c>
      <c r="BB39" s="67">
        <f t="shared" si="103"/>
        <v>0</v>
      </c>
      <c r="BC39" s="67">
        <f t="shared" si="104"/>
        <v>0</v>
      </c>
      <c r="BD39" s="67">
        <f t="shared" si="105"/>
        <v>0</v>
      </c>
      <c r="BE39" s="67">
        <f t="shared" si="106"/>
        <v>0</v>
      </c>
      <c r="BF39" s="67">
        <f t="shared" si="107"/>
        <v>4</v>
      </c>
      <c r="BG39" s="67">
        <f t="shared" si="108"/>
        <v>0</v>
      </c>
      <c r="BH39" s="67">
        <f t="shared" si="109"/>
        <v>0</v>
      </c>
      <c r="BI39" s="67">
        <f t="shared" si="110"/>
        <v>2</v>
      </c>
      <c r="BJ39" s="67">
        <f t="shared" si="111"/>
        <v>0</v>
      </c>
      <c r="BK39" s="67">
        <f t="shared" si="112"/>
        <v>0</v>
      </c>
      <c r="BL39" s="67">
        <f t="shared" si="113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1"/>
        <v>0</v>
      </c>
      <c r="J40" s="55">
        <f t="shared" si="2"/>
        <v>0</v>
      </c>
      <c r="K40" s="55">
        <f t="shared" si="3"/>
        <v>0</v>
      </c>
      <c r="L40" s="56">
        <f t="shared" si="4"/>
        <v>0</v>
      </c>
      <c r="M40" s="56">
        <f t="shared" si="5"/>
        <v>0</v>
      </c>
      <c r="N40" s="56">
        <f t="shared" si="6"/>
        <v>0</v>
      </c>
      <c r="O40" s="56">
        <f t="shared" si="7"/>
        <v>0</v>
      </c>
      <c r="P40" s="56">
        <f t="shared" si="8"/>
        <v>0</v>
      </c>
      <c r="Q40" s="56">
        <f t="shared" si="9"/>
        <v>0</v>
      </c>
      <c r="R40" s="57">
        <f t="shared" si="10"/>
        <v>0</v>
      </c>
      <c r="S40" s="58">
        <f t="shared" si="11"/>
        <v>0</v>
      </c>
      <c r="T40" s="59">
        <f t="shared" si="12"/>
        <v>0</v>
      </c>
      <c r="U40" s="60">
        <f t="shared" si="13"/>
        <v>0</v>
      </c>
      <c r="V40" s="61"/>
      <c r="W40" s="61"/>
      <c r="X40" s="54"/>
      <c r="Y40" s="48">
        <f t="shared" si="14"/>
        <v>0</v>
      </c>
      <c r="Z40" s="57">
        <f t="shared" si="38"/>
        <v>0</v>
      </c>
      <c r="AA40" s="58">
        <f t="shared" si="39"/>
        <v>0</v>
      </c>
      <c r="AB40" s="59">
        <f t="shared" si="40"/>
        <v>0</v>
      </c>
      <c r="AC40" s="60">
        <f t="shared" si="41"/>
        <v>0</v>
      </c>
      <c r="AD40" s="54"/>
      <c r="AE40" s="62">
        <f t="shared" si="15"/>
        <v>0</v>
      </c>
      <c r="AF40" s="63">
        <f t="shared" si="16"/>
        <v>0</v>
      </c>
      <c r="AG40" s="63">
        <f t="shared" si="17"/>
        <v>0</v>
      </c>
      <c r="AH40" s="63">
        <f t="shared" si="18"/>
        <v>0</v>
      </c>
      <c r="AI40" s="63">
        <f t="shared" si="19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92"/>
        <v>2</v>
      </c>
      <c r="AQ40" s="56">
        <f t="shared" si="93"/>
        <v>96</v>
      </c>
      <c r="AR40" s="64">
        <f t="shared" si="42"/>
        <v>0</v>
      </c>
      <c r="AS40" s="57">
        <f t="shared" si="94"/>
        <v>24</v>
      </c>
      <c r="AT40" s="58">
        <f t="shared" si="95"/>
        <v>0</v>
      </c>
      <c r="AU40" s="59">
        <f t="shared" si="96"/>
        <v>0</v>
      </c>
      <c r="AV40" s="60">
        <f t="shared" si="97"/>
        <v>0</v>
      </c>
      <c r="AW40" s="65">
        <f t="shared" si="98"/>
        <v>96</v>
      </c>
      <c r="AX40" s="50">
        <f t="shared" si="99"/>
        <v>86</v>
      </c>
      <c r="AY40" s="51">
        <f t="shared" si="100"/>
        <v>10</v>
      </c>
      <c r="AZ40" s="66">
        <f t="shared" si="101"/>
        <v>10</v>
      </c>
      <c r="BA40" s="67">
        <f t="shared" si="102"/>
        <v>0</v>
      </c>
      <c r="BB40" s="67">
        <f t="shared" si="103"/>
        <v>0</v>
      </c>
      <c r="BC40" s="67">
        <f t="shared" si="104"/>
        <v>0</v>
      </c>
      <c r="BD40" s="67">
        <f t="shared" si="105"/>
        <v>0</v>
      </c>
      <c r="BE40" s="67">
        <f t="shared" si="106"/>
        <v>0</v>
      </c>
      <c r="BF40" s="67">
        <f t="shared" si="107"/>
        <v>4</v>
      </c>
      <c r="BG40" s="67">
        <f t="shared" si="108"/>
        <v>0</v>
      </c>
      <c r="BH40" s="67">
        <f t="shared" si="109"/>
        <v>0</v>
      </c>
      <c r="BI40" s="67">
        <f t="shared" si="110"/>
        <v>2</v>
      </c>
      <c r="BJ40" s="67">
        <f t="shared" si="111"/>
        <v>0</v>
      </c>
      <c r="BK40" s="67">
        <f t="shared" si="112"/>
        <v>0</v>
      </c>
      <c r="BL40" s="67">
        <f t="shared" si="113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1"/>
        <v>0</v>
      </c>
      <c r="J41" s="55">
        <f t="shared" si="2"/>
        <v>0</v>
      </c>
      <c r="K41" s="55">
        <f t="shared" si="3"/>
        <v>0</v>
      </c>
      <c r="L41" s="56">
        <f t="shared" si="4"/>
        <v>0</v>
      </c>
      <c r="M41" s="56">
        <f t="shared" si="5"/>
        <v>0</v>
      </c>
      <c r="N41" s="56">
        <f t="shared" si="6"/>
        <v>0</v>
      </c>
      <c r="O41" s="56">
        <f t="shared" si="7"/>
        <v>0</v>
      </c>
      <c r="P41" s="56">
        <f t="shared" si="8"/>
        <v>0</v>
      </c>
      <c r="Q41" s="56">
        <f t="shared" si="9"/>
        <v>0</v>
      </c>
      <c r="R41" s="57">
        <f t="shared" si="10"/>
        <v>0</v>
      </c>
      <c r="S41" s="58">
        <f t="shared" si="11"/>
        <v>0</v>
      </c>
      <c r="T41" s="59">
        <f t="shared" si="12"/>
        <v>0</v>
      </c>
      <c r="U41" s="60">
        <f t="shared" si="13"/>
        <v>0</v>
      </c>
      <c r="V41" s="61"/>
      <c r="W41" s="61"/>
      <c r="X41" s="54"/>
      <c r="Y41" s="48">
        <f t="shared" si="14"/>
        <v>0</v>
      </c>
      <c r="Z41" s="57">
        <f t="shared" si="38"/>
        <v>0</v>
      </c>
      <c r="AA41" s="58">
        <f t="shared" si="39"/>
        <v>0</v>
      </c>
      <c r="AB41" s="59">
        <f t="shared" si="40"/>
        <v>0</v>
      </c>
      <c r="AC41" s="60">
        <f t="shared" si="41"/>
        <v>0</v>
      </c>
      <c r="AD41" s="54"/>
      <c r="AE41" s="62">
        <f t="shared" si="15"/>
        <v>0</v>
      </c>
      <c r="AF41" s="63">
        <f t="shared" si="16"/>
        <v>0</v>
      </c>
      <c r="AG41" s="63">
        <f t="shared" si="17"/>
        <v>0</v>
      </c>
      <c r="AH41" s="63">
        <f t="shared" si="18"/>
        <v>0</v>
      </c>
      <c r="AI41" s="63">
        <f t="shared" si="19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92"/>
        <v>2</v>
      </c>
      <c r="AQ41" s="56">
        <f t="shared" si="93"/>
        <v>96</v>
      </c>
      <c r="AR41" s="64">
        <f t="shared" si="42"/>
        <v>0</v>
      </c>
      <c r="AS41" s="57">
        <f t="shared" si="94"/>
        <v>24</v>
      </c>
      <c r="AT41" s="58">
        <f t="shared" si="95"/>
        <v>0</v>
      </c>
      <c r="AU41" s="59">
        <f t="shared" si="96"/>
        <v>0</v>
      </c>
      <c r="AV41" s="60">
        <f t="shared" si="97"/>
        <v>0</v>
      </c>
      <c r="AW41" s="65">
        <f t="shared" si="98"/>
        <v>96</v>
      </c>
      <c r="AX41" s="50">
        <f t="shared" si="99"/>
        <v>86</v>
      </c>
      <c r="AY41" s="51">
        <f t="shared" si="100"/>
        <v>10</v>
      </c>
      <c r="AZ41" s="66">
        <f t="shared" si="101"/>
        <v>10</v>
      </c>
      <c r="BA41" s="67">
        <f t="shared" si="102"/>
        <v>0</v>
      </c>
      <c r="BB41" s="67">
        <f t="shared" si="103"/>
        <v>0</v>
      </c>
      <c r="BC41" s="67">
        <f t="shared" si="104"/>
        <v>0</v>
      </c>
      <c r="BD41" s="67">
        <f t="shared" si="105"/>
        <v>0</v>
      </c>
      <c r="BE41" s="67">
        <f t="shared" si="106"/>
        <v>0</v>
      </c>
      <c r="BF41" s="67">
        <f t="shared" si="107"/>
        <v>4</v>
      </c>
      <c r="BG41" s="67">
        <f t="shared" si="108"/>
        <v>0</v>
      </c>
      <c r="BH41" s="67">
        <f t="shared" si="109"/>
        <v>0</v>
      </c>
      <c r="BI41" s="67">
        <f t="shared" si="110"/>
        <v>2</v>
      </c>
      <c r="BJ41" s="67">
        <f t="shared" si="111"/>
        <v>0</v>
      </c>
      <c r="BK41" s="67">
        <f t="shared" si="112"/>
        <v>0</v>
      </c>
      <c r="BL41" s="67">
        <f t="shared" si="113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1"/>
        <v>0</v>
      </c>
      <c r="J42" s="55">
        <f t="shared" si="2"/>
        <v>0</v>
      </c>
      <c r="K42" s="55">
        <f t="shared" si="3"/>
        <v>0</v>
      </c>
      <c r="L42" s="56">
        <f t="shared" si="4"/>
        <v>0</v>
      </c>
      <c r="M42" s="56">
        <f t="shared" si="5"/>
        <v>0</v>
      </c>
      <c r="N42" s="56">
        <f t="shared" si="6"/>
        <v>0</v>
      </c>
      <c r="O42" s="56">
        <f t="shared" si="7"/>
        <v>0</v>
      </c>
      <c r="P42" s="56">
        <f t="shared" si="8"/>
        <v>0</v>
      </c>
      <c r="Q42" s="56">
        <f t="shared" si="9"/>
        <v>0</v>
      </c>
      <c r="R42" s="57">
        <f t="shared" si="10"/>
        <v>0</v>
      </c>
      <c r="S42" s="58">
        <f t="shared" si="11"/>
        <v>0</v>
      </c>
      <c r="T42" s="59">
        <f t="shared" si="12"/>
        <v>0</v>
      </c>
      <c r="U42" s="60">
        <f t="shared" si="13"/>
        <v>0</v>
      </c>
      <c r="V42" s="61"/>
      <c r="W42" s="61"/>
      <c r="X42" s="54"/>
      <c r="Y42" s="48">
        <f t="shared" si="14"/>
        <v>0</v>
      </c>
      <c r="Z42" s="57">
        <f t="shared" si="38"/>
        <v>0</v>
      </c>
      <c r="AA42" s="58">
        <f t="shared" si="39"/>
        <v>0</v>
      </c>
      <c r="AB42" s="59">
        <f t="shared" si="40"/>
        <v>0</v>
      </c>
      <c r="AC42" s="60">
        <f t="shared" si="41"/>
        <v>0</v>
      </c>
      <c r="AD42" s="54"/>
      <c r="AE42" s="62">
        <f t="shared" si="15"/>
        <v>0</v>
      </c>
      <c r="AF42" s="63">
        <f t="shared" si="16"/>
        <v>0</v>
      </c>
      <c r="AG42" s="63">
        <f t="shared" si="17"/>
        <v>0</v>
      </c>
      <c r="AH42" s="63">
        <f t="shared" si="18"/>
        <v>0</v>
      </c>
      <c r="AI42" s="63">
        <f t="shared" si="19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92"/>
        <v>2</v>
      </c>
      <c r="AQ42" s="56">
        <f t="shared" si="93"/>
        <v>96</v>
      </c>
      <c r="AR42" s="64">
        <f t="shared" si="42"/>
        <v>0</v>
      </c>
      <c r="AS42" s="57">
        <f t="shared" si="94"/>
        <v>24</v>
      </c>
      <c r="AT42" s="58">
        <f t="shared" si="95"/>
        <v>0</v>
      </c>
      <c r="AU42" s="59">
        <f t="shared" si="96"/>
        <v>0</v>
      </c>
      <c r="AV42" s="60">
        <f t="shared" si="97"/>
        <v>0</v>
      </c>
      <c r="AW42" s="65">
        <f t="shared" si="98"/>
        <v>96</v>
      </c>
      <c r="AX42" s="50">
        <f t="shared" si="99"/>
        <v>86</v>
      </c>
      <c r="AY42" s="51">
        <f t="shared" si="100"/>
        <v>10</v>
      </c>
      <c r="AZ42" s="66">
        <f t="shared" si="101"/>
        <v>10</v>
      </c>
      <c r="BA42" s="67">
        <f t="shared" si="102"/>
        <v>0</v>
      </c>
      <c r="BB42" s="67">
        <f t="shared" si="103"/>
        <v>0</v>
      </c>
      <c r="BC42" s="67">
        <f t="shared" si="104"/>
        <v>0</v>
      </c>
      <c r="BD42" s="67">
        <f t="shared" si="105"/>
        <v>0</v>
      </c>
      <c r="BE42" s="67">
        <f t="shared" si="106"/>
        <v>0</v>
      </c>
      <c r="BF42" s="67">
        <f t="shared" si="107"/>
        <v>4</v>
      </c>
      <c r="BG42" s="67">
        <f t="shared" si="108"/>
        <v>0</v>
      </c>
      <c r="BH42" s="67">
        <f t="shared" si="109"/>
        <v>0</v>
      </c>
      <c r="BI42" s="67">
        <f t="shared" si="110"/>
        <v>2</v>
      </c>
      <c r="BJ42" s="67">
        <f t="shared" si="111"/>
        <v>0</v>
      </c>
      <c r="BK42" s="67">
        <f t="shared" si="112"/>
        <v>0</v>
      </c>
      <c r="BL42" s="67">
        <f t="shared" si="113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1"/>
        <v>0</v>
      </c>
      <c r="J43" s="55">
        <f t="shared" si="2"/>
        <v>0</v>
      </c>
      <c r="K43" s="55">
        <f t="shared" si="3"/>
        <v>0</v>
      </c>
      <c r="L43" s="56">
        <f t="shared" si="4"/>
        <v>0</v>
      </c>
      <c r="M43" s="56">
        <f t="shared" si="5"/>
        <v>0</v>
      </c>
      <c r="N43" s="56">
        <f t="shared" si="6"/>
        <v>0</v>
      </c>
      <c r="O43" s="56">
        <f t="shared" si="7"/>
        <v>0</v>
      </c>
      <c r="P43" s="56">
        <f t="shared" si="8"/>
        <v>0</v>
      </c>
      <c r="Q43" s="56">
        <f t="shared" si="9"/>
        <v>0</v>
      </c>
      <c r="R43" s="57">
        <f t="shared" si="10"/>
        <v>0</v>
      </c>
      <c r="S43" s="58">
        <f t="shared" si="11"/>
        <v>0</v>
      </c>
      <c r="T43" s="59">
        <f t="shared" si="12"/>
        <v>0</v>
      </c>
      <c r="U43" s="60">
        <f t="shared" si="13"/>
        <v>0</v>
      </c>
      <c r="V43" s="61"/>
      <c r="W43" s="61"/>
      <c r="X43" s="54"/>
      <c r="Y43" s="48">
        <f t="shared" si="14"/>
        <v>0</v>
      </c>
      <c r="Z43" s="57">
        <f t="shared" si="38"/>
        <v>0</v>
      </c>
      <c r="AA43" s="58">
        <f t="shared" si="39"/>
        <v>0</v>
      </c>
      <c r="AB43" s="59">
        <f t="shared" si="40"/>
        <v>0</v>
      </c>
      <c r="AC43" s="60">
        <f t="shared" si="41"/>
        <v>0</v>
      </c>
      <c r="AD43" s="54"/>
      <c r="AE43" s="62">
        <f t="shared" si="15"/>
        <v>0</v>
      </c>
      <c r="AF43" s="63">
        <f t="shared" si="16"/>
        <v>0</v>
      </c>
      <c r="AG43" s="63">
        <f t="shared" si="17"/>
        <v>0</v>
      </c>
      <c r="AH43" s="63">
        <f t="shared" si="18"/>
        <v>0</v>
      </c>
      <c r="AI43" s="63">
        <f t="shared" si="19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92"/>
        <v>2</v>
      </c>
      <c r="AQ43" s="56">
        <f t="shared" si="93"/>
        <v>96</v>
      </c>
      <c r="AR43" s="64">
        <f t="shared" si="42"/>
        <v>0</v>
      </c>
      <c r="AS43" s="57">
        <f t="shared" si="94"/>
        <v>24</v>
      </c>
      <c r="AT43" s="58">
        <f t="shared" si="95"/>
        <v>0</v>
      </c>
      <c r="AU43" s="59">
        <f t="shared" si="96"/>
        <v>0</v>
      </c>
      <c r="AV43" s="60">
        <f t="shared" si="97"/>
        <v>0</v>
      </c>
      <c r="AW43" s="65">
        <f t="shared" si="98"/>
        <v>96</v>
      </c>
      <c r="AX43" s="50">
        <f t="shared" si="99"/>
        <v>86</v>
      </c>
      <c r="AY43" s="51">
        <f t="shared" si="100"/>
        <v>10</v>
      </c>
      <c r="AZ43" s="66">
        <f t="shared" si="101"/>
        <v>10</v>
      </c>
      <c r="BA43" s="67">
        <f t="shared" si="102"/>
        <v>0</v>
      </c>
      <c r="BB43" s="67">
        <f t="shared" si="103"/>
        <v>0</v>
      </c>
      <c r="BC43" s="67">
        <f t="shared" si="104"/>
        <v>0</v>
      </c>
      <c r="BD43" s="67">
        <f t="shared" si="105"/>
        <v>0</v>
      </c>
      <c r="BE43" s="67">
        <f t="shared" si="106"/>
        <v>0</v>
      </c>
      <c r="BF43" s="67">
        <f t="shared" si="107"/>
        <v>4</v>
      </c>
      <c r="BG43" s="67">
        <f t="shared" si="108"/>
        <v>0</v>
      </c>
      <c r="BH43" s="67">
        <f t="shared" si="109"/>
        <v>0</v>
      </c>
      <c r="BI43" s="67">
        <f t="shared" si="110"/>
        <v>2</v>
      </c>
      <c r="BJ43" s="67">
        <f t="shared" si="111"/>
        <v>0</v>
      </c>
      <c r="BK43" s="67">
        <f t="shared" si="112"/>
        <v>0</v>
      </c>
      <c r="BL43" s="67">
        <f t="shared" si="113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1"/>
        <v>0</v>
      </c>
      <c r="J44" s="55">
        <f t="shared" si="2"/>
        <v>0</v>
      </c>
      <c r="K44" s="55">
        <f t="shared" si="3"/>
        <v>0</v>
      </c>
      <c r="L44" s="56">
        <f t="shared" si="4"/>
        <v>0</v>
      </c>
      <c r="M44" s="56">
        <f t="shared" si="5"/>
        <v>0</v>
      </c>
      <c r="N44" s="56">
        <f t="shared" si="6"/>
        <v>0</v>
      </c>
      <c r="O44" s="56">
        <f t="shared" si="7"/>
        <v>0</v>
      </c>
      <c r="P44" s="56">
        <f t="shared" si="8"/>
        <v>0</v>
      </c>
      <c r="Q44" s="56">
        <f t="shared" si="9"/>
        <v>0</v>
      </c>
      <c r="R44" s="57">
        <f t="shared" si="10"/>
        <v>0</v>
      </c>
      <c r="S44" s="58">
        <f t="shared" si="11"/>
        <v>0</v>
      </c>
      <c r="T44" s="59">
        <f t="shared" si="12"/>
        <v>0</v>
      </c>
      <c r="U44" s="60">
        <f t="shared" si="13"/>
        <v>0</v>
      </c>
      <c r="V44" s="61"/>
      <c r="W44" s="61"/>
      <c r="X44" s="54"/>
      <c r="Y44" s="48">
        <f t="shared" si="14"/>
        <v>0</v>
      </c>
      <c r="Z44" s="57">
        <f t="shared" si="38"/>
        <v>0</v>
      </c>
      <c r="AA44" s="58">
        <f t="shared" si="39"/>
        <v>0</v>
      </c>
      <c r="AB44" s="59">
        <f t="shared" si="40"/>
        <v>0</v>
      </c>
      <c r="AC44" s="60">
        <f t="shared" si="41"/>
        <v>0</v>
      </c>
      <c r="AD44" s="54"/>
      <c r="AE44" s="62">
        <f t="shared" si="15"/>
        <v>0</v>
      </c>
      <c r="AF44" s="63">
        <f t="shared" si="16"/>
        <v>0</v>
      </c>
      <c r="AG44" s="63">
        <f t="shared" si="17"/>
        <v>0</v>
      </c>
      <c r="AH44" s="63">
        <f t="shared" si="18"/>
        <v>0</v>
      </c>
      <c r="AI44" s="63">
        <f t="shared" si="19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ref="AP44:AP45" si="114">AP43+(I44*16)+(J44*59)+(K44*172)-(O44*17)-(P44*38)-(Q44*63)-(R44*45)-(S44*36)-(T44*45)-(U44*27)</f>
        <v>2</v>
      </c>
      <c r="AQ44" s="56">
        <f t="shared" ref="AQ44:AQ45" si="115">AQ43+(L44*6)+(M44*24)+(N44*108)+(O44*24)+(P44*108)+(Q44*270)</f>
        <v>96</v>
      </c>
      <c r="AR44" s="64">
        <f t="shared" si="42"/>
        <v>0</v>
      </c>
      <c r="AS44" s="57">
        <f t="shared" ref="AS44:AS45" si="116">AS43+Z44-AF44-AK44</f>
        <v>24</v>
      </c>
      <c r="AT44" s="58">
        <f t="shared" ref="AT44:AT45" si="117">AT43+AA44-AG44-AL44</f>
        <v>0</v>
      </c>
      <c r="AU44" s="59">
        <f t="shared" ref="AU44:AU45" si="118">AU43+AB44-AH44-AM44</f>
        <v>0</v>
      </c>
      <c r="AV44" s="60">
        <f t="shared" ref="AV44:AV45" si="119">AV43+AC44-AI44-AN44</f>
        <v>0</v>
      </c>
      <c r="AW44" s="65">
        <f t="shared" ref="AW44:AW45" si="120">AW43+(AE44*16)</f>
        <v>96</v>
      </c>
      <c r="AX44" s="50">
        <f t="shared" ref="AX44:AX45" si="121">AX43+(I44*4)+(J44*9)+(K44*15)+(L44*1)+(M44*2)+(N44*6)+(O44*4)+(P44*9)+(Q44*15)+(R44*9)+(S44*12)+(T44*9)+(U44*15)+(V44*12)</f>
        <v>86</v>
      </c>
      <c r="AY44" s="51">
        <f t="shared" ref="AY44:AY45" si="122">AW44-AX44</f>
        <v>10</v>
      </c>
      <c r="AZ44" s="66">
        <f t="shared" ref="AZ44:AZ45" si="123">AZ43+I44</f>
        <v>10</v>
      </c>
      <c r="BA44" s="67">
        <f t="shared" ref="BA44:BA45" si="124">BA43+J44</f>
        <v>0</v>
      </c>
      <c r="BB44" s="67">
        <f t="shared" ref="BB44:BB45" si="125">BB43+K44</f>
        <v>0</v>
      </c>
      <c r="BC44" s="67">
        <f t="shared" ref="BC44:BC45" si="126">BC43+L44</f>
        <v>0</v>
      </c>
      <c r="BD44" s="67">
        <f t="shared" ref="BD44:BD45" si="127">BD43+M44</f>
        <v>0</v>
      </c>
      <c r="BE44" s="67">
        <f t="shared" ref="BE44:BE45" si="128">BE43+N44</f>
        <v>0</v>
      </c>
      <c r="BF44" s="67">
        <f t="shared" ref="BF44:BF45" si="129">BF43+O44</f>
        <v>4</v>
      </c>
      <c r="BG44" s="67">
        <f t="shared" ref="BG44:BG45" si="130">BG43+P44</f>
        <v>0</v>
      </c>
      <c r="BH44" s="67">
        <f t="shared" ref="BH44:BH45" si="131">BH43+Q44</f>
        <v>0</v>
      </c>
      <c r="BI44" s="67">
        <f t="shared" ref="BI44:BI45" si="132">BI43+R44</f>
        <v>2</v>
      </c>
      <c r="BJ44" s="67">
        <f t="shared" ref="BJ44:BJ45" si="133">BJ43+S44</f>
        <v>0</v>
      </c>
      <c r="BK44" s="67">
        <f t="shared" ref="BK44:BK45" si="134">BK43+T44</f>
        <v>0</v>
      </c>
      <c r="BL44" s="67">
        <f t="shared" ref="BL44:BL45" si="135">BL43+U44</f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1"/>
        <v>0</v>
      </c>
      <c r="J45" s="55">
        <f t="shared" si="2"/>
        <v>0</v>
      </c>
      <c r="K45" s="55">
        <f t="shared" si="3"/>
        <v>0</v>
      </c>
      <c r="L45" s="56">
        <f t="shared" si="4"/>
        <v>0</v>
      </c>
      <c r="M45" s="56">
        <f t="shared" si="5"/>
        <v>0</v>
      </c>
      <c r="N45" s="56">
        <f t="shared" si="6"/>
        <v>0</v>
      </c>
      <c r="O45" s="56">
        <f t="shared" si="7"/>
        <v>0</v>
      </c>
      <c r="P45" s="56">
        <f t="shared" si="8"/>
        <v>0</v>
      </c>
      <c r="Q45" s="56">
        <f t="shared" si="9"/>
        <v>0</v>
      </c>
      <c r="R45" s="57">
        <f t="shared" si="10"/>
        <v>0</v>
      </c>
      <c r="S45" s="58">
        <f t="shared" si="11"/>
        <v>0</v>
      </c>
      <c r="T45" s="59">
        <f t="shared" si="12"/>
        <v>0</v>
      </c>
      <c r="U45" s="60">
        <f t="shared" si="13"/>
        <v>0</v>
      </c>
      <c r="V45" s="61"/>
      <c r="W45" s="61"/>
      <c r="X45" s="54"/>
      <c r="Y45" s="48">
        <f t="shared" si="14"/>
        <v>0</v>
      </c>
      <c r="Z45" s="57">
        <f t="shared" si="38"/>
        <v>0</v>
      </c>
      <c r="AA45" s="58">
        <f t="shared" si="39"/>
        <v>0</v>
      </c>
      <c r="AB45" s="59">
        <f t="shared" si="40"/>
        <v>0</v>
      </c>
      <c r="AC45" s="60">
        <f t="shared" si="41"/>
        <v>0</v>
      </c>
      <c r="AD45" s="54"/>
      <c r="AE45" s="62">
        <f t="shared" si="15"/>
        <v>0</v>
      </c>
      <c r="AF45" s="63">
        <f t="shared" si="16"/>
        <v>0</v>
      </c>
      <c r="AG45" s="63">
        <f t="shared" si="17"/>
        <v>0</v>
      </c>
      <c r="AH45" s="63">
        <f t="shared" si="18"/>
        <v>0</v>
      </c>
      <c r="AI45" s="63">
        <f t="shared" si="19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114"/>
        <v>2</v>
      </c>
      <c r="AQ45" s="56">
        <f t="shared" si="115"/>
        <v>96</v>
      </c>
      <c r="AR45" s="64">
        <f t="shared" si="42"/>
        <v>0</v>
      </c>
      <c r="AS45" s="57">
        <f t="shared" si="116"/>
        <v>24</v>
      </c>
      <c r="AT45" s="58">
        <f t="shared" si="117"/>
        <v>0</v>
      </c>
      <c r="AU45" s="59">
        <f t="shared" si="118"/>
        <v>0</v>
      </c>
      <c r="AV45" s="60">
        <f t="shared" si="119"/>
        <v>0</v>
      </c>
      <c r="AW45" s="65">
        <f t="shared" si="120"/>
        <v>96</v>
      </c>
      <c r="AX45" s="50">
        <f t="shared" si="121"/>
        <v>86</v>
      </c>
      <c r="AY45" s="51">
        <f t="shared" si="122"/>
        <v>10</v>
      </c>
      <c r="AZ45" s="66">
        <f t="shared" si="123"/>
        <v>10</v>
      </c>
      <c r="BA45" s="67">
        <f t="shared" si="124"/>
        <v>0</v>
      </c>
      <c r="BB45" s="67">
        <f t="shared" si="125"/>
        <v>0</v>
      </c>
      <c r="BC45" s="67">
        <f t="shared" si="126"/>
        <v>0</v>
      </c>
      <c r="BD45" s="67">
        <f t="shared" si="127"/>
        <v>0</v>
      </c>
      <c r="BE45" s="67">
        <f t="shared" si="128"/>
        <v>0</v>
      </c>
      <c r="BF45" s="67">
        <f t="shared" si="129"/>
        <v>4</v>
      </c>
      <c r="BG45" s="67">
        <f t="shared" si="130"/>
        <v>0</v>
      </c>
      <c r="BH45" s="67">
        <f t="shared" si="131"/>
        <v>0</v>
      </c>
      <c r="BI45" s="67">
        <f t="shared" si="132"/>
        <v>2</v>
      </c>
      <c r="BJ45" s="67">
        <f t="shared" si="133"/>
        <v>0</v>
      </c>
      <c r="BK45" s="67">
        <f t="shared" si="134"/>
        <v>0</v>
      </c>
      <c r="BL45" s="67">
        <f t="shared" si="135"/>
        <v>0</v>
      </c>
    </row>
  </sheetData>
  <sheetProtection sheet="1" objects="1" scenarios="1" selectLockedCells="1"/>
  <conditionalFormatting sqref="AZ4:BL45">
    <cfRule type="cellIs" dxfId="413" priority="563" operator="greaterThan">
      <formula>0</formula>
    </cfRule>
  </conditionalFormatting>
  <conditionalFormatting sqref="AP4:BL45">
    <cfRule type="cellIs" dxfId="412" priority="562" operator="lessThan">
      <formula>0</formula>
    </cfRule>
  </conditionalFormatting>
  <conditionalFormatting sqref="G4:G44">
    <cfRule type="containsText" dxfId="411" priority="561" operator="containsText" text="V">
      <formula>NOT(ISERROR(SEARCH("V",G4)))</formula>
    </cfRule>
  </conditionalFormatting>
  <conditionalFormatting sqref="AY4:AY45">
    <cfRule type="cellIs" dxfId="410" priority="560" operator="lessThan">
      <formula>10</formula>
    </cfRule>
  </conditionalFormatting>
  <conditionalFormatting sqref="C32:C44">
    <cfRule type="containsText" dxfId="409" priority="553" operator="containsText" text="Ontwikkel">
      <formula>NOT(ISERROR(SEARCH("Ontwikkel",C32)))</formula>
    </cfRule>
    <cfRule type="containsText" dxfId="408" priority="554" operator="containsText" text="Koop">
      <formula>NOT(ISERROR(SEARCH("Koop",C32)))</formula>
    </cfRule>
    <cfRule type="containsText" dxfId="407" priority="555" operator="containsText" text="Produceer">
      <formula>NOT(ISERROR(SEARCH("Produceer",C32)))</formula>
    </cfRule>
    <cfRule type="containsText" dxfId="406" priority="556" operator="containsText" text="Verzamel">
      <formula>NOT(ISERROR(SEARCH("Verzamel",C32)))</formula>
    </cfRule>
    <cfRule type="containsText" dxfId="405" priority="557" operator="containsText" text="Sloop">
      <formula>NOT(ISERROR(SEARCH("Sloop",C32)))</formula>
    </cfRule>
    <cfRule type="containsText" dxfId="404" priority="558" operator="containsText" text="Bouw">
      <formula>NOT(ISERROR(SEARCH("Bouw",C32)))</formula>
    </cfRule>
  </conditionalFormatting>
  <conditionalFormatting sqref="C32">
    <cfRule type="containsText" dxfId="403" priority="541" operator="containsText" text="Ontwikkel">
      <formula>NOT(ISERROR(SEARCH("Ontwikkel",C32)))</formula>
    </cfRule>
    <cfRule type="containsText" dxfId="402" priority="542" operator="containsText" text="Koop">
      <formula>NOT(ISERROR(SEARCH("Koop",C32)))</formula>
    </cfRule>
    <cfRule type="containsText" dxfId="401" priority="543" operator="containsText" text="Produceer">
      <formula>NOT(ISERROR(SEARCH("Produceer",C32)))</formula>
    </cfRule>
    <cfRule type="containsText" dxfId="400" priority="544" operator="containsText" text="Verzamel">
      <formula>NOT(ISERROR(SEARCH("Verzamel",C32)))</formula>
    </cfRule>
    <cfRule type="containsText" dxfId="399" priority="545" operator="containsText" text="Sloop">
      <formula>NOT(ISERROR(SEARCH("Sloop",C32)))</formula>
    </cfRule>
    <cfRule type="containsText" dxfId="398" priority="546" operator="containsText" text="Bouw">
      <formula>NOT(ISERROR(SEARCH("Bouw",C32)))</formula>
    </cfRule>
  </conditionalFormatting>
  <conditionalFormatting sqref="C32">
    <cfRule type="containsText" dxfId="397" priority="247" operator="containsText" text="Ontwikkel">
      <formula>NOT(ISERROR(SEARCH("Ontwikkel",C32)))</formula>
    </cfRule>
    <cfRule type="containsText" dxfId="396" priority="248" operator="containsText" text="Koop">
      <formula>NOT(ISERROR(SEARCH("Koop",C32)))</formula>
    </cfRule>
    <cfRule type="containsText" dxfId="395" priority="249" operator="containsText" text="Produceer">
      <formula>NOT(ISERROR(SEARCH("Produceer",C32)))</formula>
    </cfRule>
    <cfRule type="containsText" dxfId="394" priority="250" operator="containsText" text="Verzamel">
      <formula>NOT(ISERROR(SEARCH("Verzamel",C32)))</formula>
    </cfRule>
    <cfRule type="containsText" dxfId="393" priority="251" operator="containsText" text="Sloop">
      <formula>NOT(ISERROR(SEARCH("Sloop",C32)))</formula>
    </cfRule>
    <cfRule type="containsText" dxfId="392" priority="252" operator="containsText" text="Bouw">
      <formula>NOT(ISERROR(SEARCH("Bouw",C32)))</formula>
    </cfRule>
  </conditionalFormatting>
  <conditionalFormatting sqref="C32">
    <cfRule type="containsText" dxfId="391" priority="229" operator="containsText" text="Ontwikkel">
      <formula>NOT(ISERROR(SEARCH("Ontwikkel",C32)))</formula>
    </cfRule>
    <cfRule type="containsText" dxfId="390" priority="230" operator="containsText" text="Koop">
      <formula>NOT(ISERROR(SEARCH("Koop",C32)))</formula>
    </cfRule>
    <cfRule type="containsText" dxfId="389" priority="231" operator="containsText" text="Produceer">
      <formula>NOT(ISERROR(SEARCH("Produceer",C32)))</formula>
    </cfRule>
    <cfRule type="containsText" dxfId="388" priority="232" operator="containsText" text="Verzamel">
      <formula>NOT(ISERROR(SEARCH("Verzamel",C32)))</formula>
    </cfRule>
    <cfRule type="containsText" dxfId="387" priority="233" operator="containsText" text="Sloop">
      <formula>NOT(ISERROR(SEARCH("Sloop",C32)))</formula>
    </cfRule>
    <cfRule type="containsText" dxfId="386" priority="234" operator="containsText" text="Bouw">
      <formula>NOT(ISERROR(SEARCH("Bouw",C32)))</formula>
    </cfRule>
  </conditionalFormatting>
  <conditionalFormatting sqref="C5:C31">
    <cfRule type="containsText" dxfId="385" priority="217" operator="containsText" text="Ontwikkel">
      <formula>NOT(ISERROR(SEARCH("Ontwikkel",C5)))</formula>
    </cfRule>
    <cfRule type="containsText" dxfId="384" priority="218" operator="containsText" text="Koop">
      <formula>NOT(ISERROR(SEARCH("Koop",C5)))</formula>
    </cfRule>
    <cfRule type="containsText" dxfId="383" priority="219" operator="containsText" text="Produceer">
      <formula>NOT(ISERROR(SEARCH("Produceer",C5)))</formula>
    </cfRule>
    <cfRule type="containsText" dxfId="382" priority="220" operator="containsText" text="Verzamel">
      <formula>NOT(ISERROR(SEARCH("Verzamel",C5)))</formula>
    </cfRule>
    <cfRule type="containsText" dxfId="381" priority="221" operator="containsText" text="Sloop">
      <formula>NOT(ISERROR(SEARCH("Sloop",C5)))</formula>
    </cfRule>
    <cfRule type="containsText" dxfId="380" priority="222" operator="containsText" text="Bouw">
      <formula>NOT(ISERROR(SEARCH("Bouw",C5)))</formula>
    </cfRule>
  </conditionalFormatting>
  <conditionalFormatting sqref="C22 C25">
    <cfRule type="containsText" dxfId="379" priority="211" operator="containsText" text="Ontwikkel">
      <formula>NOT(ISERROR(SEARCH("Ontwikkel",C22)))</formula>
    </cfRule>
    <cfRule type="containsText" dxfId="378" priority="212" operator="containsText" text="Koop">
      <formula>NOT(ISERROR(SEARCH("Koop",C22)))</formula>
    </cfRule>
    <cfRule type="containsText" dxfId="377" priority="213" operator="containsText" text="Produceer">
      <formula>NOT(ISERROR(SEARCH("Produceer",C22)))</formula>
    </cfRule>
    <cfRule type="containsText" dxfId="376" priority="214" operator="containsText" text="Verzamel">
      <formula>NOT(ISERROR(SEARCH("Verzamel",C22)))</formula>
    </cfRule>
    <cfRule type="containsText" dxfId="375" priority="215" operator="containsText" text="Sloop">
      <formula>NOT(ISERROR(SEARCH("Sloop",C22)))</formula>
    </cfRule>
    <cfRule type="containsText" dxfId="374" priority="216" operator="containsText" text="Bouw">
      <formula>NOT(ISERROR(SEARCH("Bouw",C22)))</formula>
    </cfRule>
  </conditionalFormatting>
  <conditionalFormatting sqref="C24">
    <cfRule type="containsText" dxfId="373" priority="205" operator="containsText" text="Ontwikkel">
      <formula>NOT(ISERROR(SEARCH("Ontwikkel",C24)))</formula>
    </cfRule>
    <cfRule type="containsText" dxfId="372" priority="206" operator="containsText" text="Koop">
      <formula>NOT(ISERROR(SEARCH("Koop",C24)))</formula>
    </cfRule>
    <cfRule type="containsText" dxfId="371" priority="207" operator="containsText" text="Produceer">
      <formula>NOT(ISERROR(SEARCH("Produceer",C24)))</formula>
    </cfRule>
    <cfRule type="containsText" dxfId="370" priority="208" operator="containsText" text="Verzamel">
      <formula>NOT(ISERROR(SEARCH("Verzamel",C24)))</formula>
    </cfRule>
    <cfRule type="containsText" dxfId="369" priority="209" operator="containsText" text="Sloop">
      <formula>NOT(ISERROR(SEARCH("Sloop",C24)))</formula>
    </cfRule>
    <cfRule type="containsText" dxfId="368" priority="210" operator="containsText" text="Bouw">
      <formula>NOT(ISERROR(SEARCH("Bouw",C24)))</formula>
    </cfRule>
  </conditionalFormatting>
  <conditionalFormatting sqref="C23">
    <cfRule type="containsText" dxfId="367" priority="199" operator="containsText" text="Ontwikkel">
      <formula>NOT(ISERROR(SEARCH("Ontwikkel",C23)))</formula>
    </cfRule>
    <cfRule type="containsText" dxfId="366" priority="200" operator="containsText" text="Koop">
      <formula>NOT(ISERROR(SEARCH("Koop",C23)))</formula>
    </cfRule>
    <cfRule type="containsText" dxfId="365" priority="201" operator="containsText" text="Produceer">
      <formula>NOT(ISERROR(SEARCH("Produceer",C23)))</formula>
    </cfRule>
    <cfRule type="containsText" dxfId="364" priority="202" operator="containsText" text="Verzamel">
      <formula>NOT(ISERROR(SEARCH("Verzamel",C23)))</formula>
    </cfRule>
    <cfRule type="containsText" dxfId="363" priority="203" operator="containsText" text="Sloop">
      <formula>NOT(ISERROR(SEARCH("Sloop",C23)))</formula>
    </cfRule>
    <cfRule type="containsText" dxfId="362" priority="204" operator="containsText" text="Bouw">
      <formula>NOT(ISERROR(SEARCH("Bouw",C23)))</formula>
    </cfRule>
  </conditionalFormatting>
  <conditionalFormatting sqref="C27 C30">
    <cfRule type="containsText" dxfId="361" priority="193" operator="containsText" text="Ontwikkel">
      <formula>NOT(ISERROR(SEARCH("Ontwikkel",C27)))</formula>
    </cfRule>
    <cfRule type="containsText" dxfId="360" priority="194" operator="containsText" text="Koop">
      <formula>NOT(ISERROR(SEARCH("Koop",C27)))</formula>
    </cfRule>
    <cfRule type="containsText" dxfId="359" priority="195" operator="containsText" text="Produceer">
      <formula>NOT(ISERROR(SEARCH("Produceer",C27)))</formula>
    </cfRule>
    <cfRule type="containsText" dxfId="358" priority="196" operator="containsText" text="Verzamel">
      <formula>NOT(ISERROR(SEARCH("Verzamel",C27)))</formula>
    </cfRule>
    <cfRule type="containsText" dxfId="357" priority="197" operator="containsText" text="Sloop">
      <formula>NOT(ISERROR(SEARCH("Sloop",C27)))</formula>
    </cfRule>
    <cfRule type="containsText" dxfId="356" priority="198" operator="containsText" text="Bouw">
      <formula>NOT(ISERROR(SEARCH("Bouw",C27)))</formula>
    </cfRule>
  </conditionalFormatting>
  <conditionalFormatting sqref="C29">
    <cfRule type="containsText" dxfId="355" priority="187" operator="containsText" text="Ontwikkel">
      <formula>NOT(ISERROR(SEARCH("Ontwikkel",C29)))</formula>
    </cfRule>
    <cfRule type="containsText" dxfId="354" priority="188" operator="containsText" text="Koop">
      <formula>NOT(ISERROR(SEARCH("Koop",C29)))</formula>
    </cfRule>
    <cfRule type="containsText" dxfId="353" priority="189" operator="containsText" text="Produceer">
      <formula>NOT(ISERROR(SEARCH("Produceer",C29)))</formula>
    </cfRule>
    <cfRule type="containsText" dxfId="352" priority="190" operator="containsText" text="Verzamel">
      <formula>NOT(ISERROR(SEARCH("Verzamel",C29)))</formula>
    </cfRule>
    <cfRule type="containsText" dxfId="351" priority="191" operator="containsText" text="Sloop">
      <formula>NOT(ISERROR(SEARCH("Sloop",C29)))</formula>
    </cfRule>
    <cfRule type="containsText" dxfId="350" priority="192" operator="containsText" text="Bouw">
      <formula>NOT(ISERROR(SEARCH("Bouw",C29)))</formula>
    </cfRule>
  </conditionalFormatting>
  <conditionalFormatting sqref="C28">
    <cfRule type="containsText" dxfId="349" priority="181" operator="containsText" text="Ontwikkel">
      <formula>NOT(ISERROR(SEARCH("Ontwikkel",C28)))</formula>
    </cfRule>
    <cfRule type="containsText" dxfId="348" priority="182" operator="containsText" text="Koop">
      <formula>NOT(ISERROR(SEARCH("Koop",C28)))</formula>
    </cfRule>
    <cfRule type="containsText" dxfId="347" priority="183" operator="containsText" text="Produceer">
      <formula>NOT(ISERROR(SEARCH("Produceer",C28)))</formula>
    </cfRule>
    <cfRule type="containsText" dxfId="346" priority="184" operator="containsText" text="Verzamel">
      <formula>NOT(ISERROR(SEARCH("Verzamel",C28)))</formula>
    </cfRule>
    <cfRule type="containsText" dxfId="345" priority="185" operator="containsText" text="Sloop">
      <formula>NOT(ISERROR(SEARCH("Sloop",C28)))</formula>
    </cfRule>
    <cfRule type="containsText" dxfId="344" priority="186" operator="containsText" text="Bouw">
      <formula>NOT(ISERROR(SEARCH("Bouw",C28)))</formula>
    </cfRule>
  </conditionalFormatting>
  <conditionalFormatting sqref="C23 C26">
    <cfRule type="containsText" dxfId="343" priority="175" operator="containsText" text="Ontwikkel">
      <formula>NOT(ISERROR(SEARCH("Ontwikkel",C23)))</formula>
    </cfRule>
    <cfRule type="containsText" dxfId="342" priority="176" operator="containsText" text="Koop">
      <formula>NOT(ISERROR(SEARCH("Koop",C23)))</formula>
    </cfRule>
    <cfRule type="containsText" dxfId="341" priority="177" operator="containsText" text="Produceer">
      <formula>NOT(ISERROR(SEARCH("Produceer",C23)))</formula>
    </cfRule>
    <cfRule type="containsText" dxfId="340" priority="178" operator="containsText" text="Verzamel">
      <formula>NOT(ISERROR(SEARCH("Verzamel",C23)))</formula>
    </cfRule>
    <cfRule type="containsText" dxfId="339" priority="179" operator="containsText" text="Sloop">
      <formula>NOT(ISERROR(SEARCH("Sloop",C23)))</formula>
    </cfRule>
    <cfRule type="containsText" dxfId="338" priority="180" operator="containsText" text="Bouw">
      <formula>NOT(ISERROR(SEARCH("Bouw",C23)))</formula>
    </cfRule>
  </conditionalFormatting>
  <conditionalFormatting sqref="C25">
    <cfRule type="containsText" dxfId="337" priority="169" operator="containsText" text="Ontwikkel">
      <formula>NOT(ISERROR(SEARCH("Ontwikkel",C25)))</formula>
    </cfRule>
    <cfRule type="containsText" dxfId="336" priority="170" operator="containsText" text="Koop">
      <formula>NOT(ISERROR(SEARCH("Koop",C25)))</formula>
    </cfRule>
    <cfRule type="containsText" dxfId="335" priority="171" operator="containsText" text="Produceer">
      <formula>NOT(ISERROR(SEARCH("Produceer",C25)))</formula>
    </cfRule>
    <cfRule type="containsText" dxfId="334" priority="172" operator="containsText" text="Verzamel">
      <formula>NOT(ISERROR(SEARCH("Verzamel",C25)))</formula>
    </cfRule>
    <cfRule type="containsText" dxfId="333" priority="173" operator="containsText" text="Sloop">
      <formula>NOT(ISERROR(SEARCH("Sloop",C25)))</formula>
    </cfRule>
    <cfRule type="containsText" dxfId="332" priority="174" operator="containsText" text="Bouw">
      <formula>NOT(ISERROR(SEARCH("Bouw",C25)))</formula>
    </cfRule>
  </conditionalFormatting>
  <conditionalFormatting sqref="C24">
    <cfRule type="containsText" dxfId="331" priority="163" operator="containsText" text="Ontwikkel">
      <formula>NOT(ISERROR(SEARCH("Ontwikkel",C24)))</formula>
    </cfRule>
    <cfRule type="containsText" dxfId="330" priority="164" operator="containsText" text="Koop">
      <formula>NOT(ISERROR(SEARCH("Koop",C24)))</formula>
    </cfRule>
    <cfRule type="containsText" dxfId="329" priority="165" operator="containsText" text="Produceer">
      <formula>NOT(ISERROR(SEARCH("Produceer",C24)))</formula>
    </cfRule>
    <cfRule type="containsText" dxfId="328" priority="166" operator="containsText" text="Verzamel">
      <formula>NOT(ISERROR(SEARCH("Verzamel",C24)))</formula>
    </cfRule>
    <cfRule type="containsText" dxfId="327" priority="167" operator="containsText" text="Sloop">
      <formula>NOT(ISERROR(SEARCH("Sloop",C24)))</formula>
    </cfRule>
    <cfRule type="containsText" dxfId="326" priority="168" operator="containsText" text="Bouw">
      <formula>NOT(ISERROR(SEARCH("Bouw",C24)))</formula>
    </cfRule>
  </conditionalFormatting>
  <conditionalFormatting sqref="C28">
    <cfRule type="containsText" dxfId="325" priority="157" operator="containsText" text="Ontwikkel">
      <formula>NOT(ISERROR(SEARCH("Ontwikkel",C28)))</formula>
    </cfRule>
    <cfRule type="containsText" dxfId="324" priority="158" operator="containsText" text="Koop">
      <formula>NOT(ISERROR(SEARCH("Koop",C28)))</formula>
    </cfRule>
    <cfRule type="containsText" dxfId="323" priority="159" operator="containsText" text="Produceer">
      <formula>NOT(ISERROR(SEARCH("Produceer",C28)))</formula>
    </cfRule>
    <cfRule type="containsText" dxfId="322" priority="160" operator="containsText" text="Verzamel">
      <formula>NOT(ISERROR(SEARCH("Verzamel",C28)))</formula>
    </cfRule>
    <cfRule type="containsText" dxfId="321" priority="161" operator="containsText" text="Sloop">
      <formula>NOT(ISERROR(SEARCH("Sloop",C28)))</formula>
    </cfRule>
    <cfRule type="containsText" dxfId="320" priority="162" operator="containsText" text="Bouw">
      <formula>NOT(ISERROR(SEARCH("Bouw",C28)))</formula>
    </cfRule>
  </conditionalFormatting>
  <conditionalFormatting sqref="C29">
    <cfRule type="containsText" dxfId="319" priority="151" operator="containsText" text="Ontwikkel">
      <formula>NOT(ISERROR(SEARCH("Ontwikkel",C29)))</formula>
    </cfRule>
    <cfRule type="containsText" dxfId="318" priority="152" operator="containsText" text="Koop">
      <formula>NOT(ISERROR(SEARCH("Koop",C29)))</formula>
    </cfRule>
    <cfRule type="containsText" dxfId="317" priority="153" operator="containsText" text="Produceer">
      <formula>NOT(ISERROR(SEARCH("Produceer",C29)))</formula>
    </cfRule>
    <cfRule type="containsText" dxfId="316" priority="154" operator="containsText" text="Verzamel">
      <formula>NOT(ISERROR(SEARCH("Verzamel",C29)))</formula>
    </cfRule>
    <cfRule type="containsText" dxfId="315" priority="155" operator="containsText" text="Sloop">
      <formula>NOT(ISERROR(SEARCH("Sloop",C29)))</formula>
    </cfRule>
    <cfRule type="containsText" dxfId="314" priority="156" operator="containsText" text="Bouw">
      <formula>NOT(ISERROR(SEARCH("Bouw",C29)))</formula>
    </cfRule>
  </conditionalFormatting>
  <conditionalFormatting sqref="C27">
    <cfRule type="containsText" dxfId="313" priority="145" operator="containsText" text="Ontwikkel">
      <formula>NOT(ISERROR(SEARCH("Ontwikkel",C27)))</formula>
    </cfRule>
    <cfRule type="containsText" dxfId="312" priority="146" operator="containsText" text="Koop">
      <formula>NOT(ISERROR(SEARCH("Koop",C27)))</formula>
    </cfRule>
    <cfRule type="containsText" dxfId="311" priority="147" operator="containsText" text="Produceer">
      <formula>NOT(ISERROR(SEARCH("Produceer",C27)))</formula>
    </cfRule>
    <cfRule type="containsText" dxfId="310" priority="148" operator="containsText" text="Verzamel">
      <formula>NOT(ISERROR(SEARCH("Verzamel",C27)))</formula>
    </cfRule>
    <cfRule type="containsText" dxfId="309" priority="149" operator="containsText" text="Sloop">
      <formula>NOT(ISERROR(SEARCH("Sloop",C27)))</formula>
    </cfRule>
    <cfRule type="containsText" dxfId="308" priority="150" operator="containsText" text="Bouw">
      <formula>NOT(ISERROR(SEARCH("Bouw",C27)))</formula>
    </cfRule>
  </conditionalFormatting>
  <conditionalFormatting sqref="C28">
    <cfRule type="containsText" dxfId="307" priority="139" operator="containsText" text="Ontwikkel">
      <formula>NOT(ISERROR(SEARCH("Ontwikkel",C28)))</formula>
    </cfRule>
    <cfRule type="containsText" dxfId="306" priority="140" operator="containsText" text="Koop">
      <formula>NOT(ISERROR(SEARCH("Koop",C28)))</formula>
    </cfRule>
    <cfRule type="containsText" dxfId="305" priority="141" operator="containsText" text="Produceer">
      <formula>NOT(ISERROR(SEARCH("Produceer",C28)))</formula>
    </cfRule>
    <cfRule type="containsText" dxfId="304" priority="142" operator="containsText" text="Verzamel">
      <formula>NOT(ISERROR(SEARCH("Verzamel",C28)))</formula>
    </cfRule>
    <cfRule type="containsText" dxfId="303" priority="143" operator="containsText" text="Sloop">
      <formula>NOT(ISERROR(SEARCH("Sloop",C28)))</formula>
    </cfRule>
    <cfRule type="containsText" dxfId="302" priority="144" operator="containsText" text="Bouw">
      <formula>NOT(ISERROR(SEARCH("Bouw",C28)))</formula>
    </cfRule>
  </conditionalFormatting>
  <conditionalFormatting sqref="C30">
    <cfRule type="containsText" dxfId="301" priority="133" operator="containsText" text="Ontwikkel">
      <formula>NOT(ISERROR(SEARCH("Ontwikkel",C30)))</formula>
    </cfRule>
    <cfRule type="containsText" dxfId="300" priority="134" operator="containsText" text="Koop">
      <formula>NOT(ISERROR(SEARCH("Koop",C30)))</formula>
    </cfRule>
    <cfRule type="containsText" dxfId="299" priority="135" operator="containsText" text="Produceer">
      <formula>NOT(ISERROR(SEARCH("Produceer",C30)))</formula>
    </cfRule>
    <cfRule type="containsText" dxfId="298" priority="136" operator="containsText" text="Verzamel">
      <formula>NOT(ISERROR(SEARCH("Verzamel",C30)))</formula>
    </cfRule>
    <cfRule type="containsText" dxfId="297" priority="137" operator="containsText" text="Sloop">
      <formula>NOT(ISERROR(SEARCH("Sloop",C30)))</formula>
    </cfRule>
    <cfRule type="containsText" dxfId="296" priority="138" operator="containsText" text="Bouw">
      <formula>NOT(ISERROR(SEARCH("Bouw",C30)))</formula>
    </cfRule>
  </conditionalFormatting>
  <conditionalFormatting sqref="C29">
    <cfRule type="containsText" dxfId="295" priority="127" operator="containsText" text="Ontwikkel">
      <formula>NOT(ISERROR(SEARCH("Ontwikkel",C29)))</formula>
    </cfRule>
    <cfRule type="containsText" dxfId="294" priority="128" operator="containsText" text="Koop">
      <formula>NOT(ISERROR(SEARCH("Koop",C29)))</formula>
    </cfRule>
    <cfRule type="containsText" dxfId="293" priority="129" operator="containsText" text="Produceer">
      <formula>NOT(ISERROR(SEARCH("Produceer",C29)))</formula>
    </cfRule>
    <cfRule type="containsText" dxfId="292" priority="130" operator="containsText" text="Verzamel">
      <formula>NOT(ISERROR(SEARCH("Verzamel",C29)))</formula>
    </cfRule>
    <cfRule type="containsText" dxfId="291" priority="131" operator="containsText" text="Sloop">
      <formula>NOT(ISERROR(SEARCH("Sloop",C29)))</formula>
    </cfRule>
    <cfRule type="containsText" dxfId="290" priority="132" operator="containsText" text="Bouw">
      <formula>NOT(ISERROR(SEARCH("Bouw",C29)))</formula>
    </cfRule>
  </conditionalFormatting>
  <conditionalFormatting sqref="C29">
    <cfRule type="containsText" dxfId="289" priority="121" operator="containsText" text="Ontwikkel">
      <formula>NOT(ISERROR(SEARCH("Ontwikkel",C29)))</formula>
    </cfRule>
    <cfRule type="containsText" dxfId="288" priority="122" operator="containsText" text="Koop">
      <formula>NOT(ISERROR(SEARCH("Koop",C29)))</formula>
    </cfRule>
    <cfRule type="containsText" dxfId="287" priority="123" operator="containsText" text="Produceer">
      <formula>NOT(ISERROR(SEARCH("Produceer",C29)))</formula>
    </cfRule>
    <cfRule type="containsText" dxfId="286" priority="124" operator="containsText" text="Verzamel">
      <formula>NOT(ISERROR(SEARCH("Verzamel",C29)))</formula>
    </cfRule>
    <cfRule type="containsText" dxfId="285" priority="125" operator="containsText" text="Sloop">
      <formula>NOT(ISERROR(SEARCH("Sloop",C29)))</formula>
    </cfRule>
    <cfRule type="containsText" dxfId="284" priority="126" operator="containsText" text="Bouw">
      <formula>NOT(ISERROR(SEARCH("Bouw",C29)))</formula>
    </cfRule>
  </conditionalFormatting>
  <conditionalFormatting sqref="C30">
    <cfRule type="containsText" dxfId="283" priority="115" operator="containsText" text="Ontwikkel">
      <formula>NOT(ISERROR(SEARCH("Ontwikkel",C30)))</formula>
    </cfRule>
    <cfRule type="containsText" dxfId="282" priority="116" operator="containsText" text="Koop">
      <formula>NOT(ISERROR(SEARCH("Koop",C30)))</formula>
    </cfRule>
    <cfRule type="containsText" dxfId="281" priority="117" operator="containsText" text="Produceer">
      <formula>NOT(ISERROR(SEARCH("Produceer",C30)))</formula>
    </cfRule>
    <cfRule type="containsText" dxfId="280" priority="118" operator="containsText" text="Verzamel">
      <formula>NOT(ISERROR(SEARCH("Verzamel",C30)))</formula>
    </cfRule>
    <cfRule type="containsText" dxfId="279" priority="119" operator="containsText" text="Sloop">
      <formula>NOT(ISERROR(SEARCH("Sloop",C30)))</formula>
    </cfRule>
    <cfRule type="containsText" dxfId="278" priority="120" operator="containsText" text="Bouw">
      <formula>NOT(ISERROR(SEARCH("Bouw",C30)))</formula>
    </cfRule>
  </conditionalFormatting>
  <conditionalFormatting sqref="C28">
    <cfRule type="containsText" dxfId="277" priority="109" operator="containsText" text="Ontwikkel">
      <formula>NOT(ISERROR(SEARCH("Ontwikkel",C28)))</formula>
    </cfRule>
    <cfRule type="containsText" dxfId="276" priority="110" operator="containsText" text="Koop">
      <formula>NOT(ISERROR(SEARCH("Koop",C28)))</formula>
    </cfRule>
    <cfRule type="containsText" dxfId="275" priority="111" operator="containsText" text="Produceer">
      <formula>NOT(ISERROR(SEARCH("Produceer",C28)))</formula>
    </cfRule>
    <cfRule type="containsText" dxfId="274" priority="112" operator="containsText" text="Verzamel">
      <formula>NOT(ISERROR(SEARCH("Verzamel",C28)))</formula>
    </cfRule>
    <cfRule type="containsText" dxfId="273" priority="113" operator="containsText" text="Sloop">
      <formula>NOT(ISERROR(SEARCH("Sloop",C28)))</formula>
    </cfRule>
    <cfRule type="containsText" dxfId="272" priority="114" operator="containsText" text="Bouw">
      <formula>NOT(ISERROR(SEARCH("Bouw",C28)))</formula>
    </cfRule>
  </conditionalFormatting>
  <conditionalFormatting sqref="C26">
    <cfRule type="containsText" dxfId="271" priority="103" operator="containsText" text="Ontwikkel">
      <formula>NOT(ISERROR(SEARCH("Ontwikkel",C26)))</formula>
    </cfRule>
    <cfRule type="containsText" dxfId="270" priority="104" operator="containsText" text="Koop">
      <formula>NOT(ISERROR(SEARCH("Koop",C26)))</formula>
    </cfRule>
    <cfRule type="containsText" dxfId="269" priority="105" operator="containsText" text="Produceer">
      <formula>NOT(ISERROR(SEARCH("Produceer",C26)))</formula>
    </cfRule>
    <cfRule type="containsText" dxfId="268" priority="106" operator="containsText" text="Verzamel">
      <formula>NOT(ISERROR(SEARCH("Verzamel",C26)))</formula>
    </cfRule>
    <cfRule type="containsText" dxfId="267" priority="107" operator="containsText" text="Sloop">
      <formula>NOT(ISERROR(SEARCH("Sloop",C26)))</formula>
    </cfRule>
    <cfRule type="containsText" dxfId="266" priority="108" operator="containsText" text="Bouw">
      <formula>NOT(ISERROR(SEARCH("Bouw",C26)))</formula>
    </cfRule>
  </conditionalFormatting>
  <conditionalFormatting sqref="C25">
    <cfRule type="containsText" dxfId="265" priority="97" operator="containsText" text="Ontwikkel">
      <formula>NOT(ISERROR(SEARCH("Ontwikkel",C25)))</formula>
    </cfRule>
    <cfRule type="containsText" dxfId="264" priority="98" operator="containsText" text="Koop">
      <formula>NOT(ISERROR(SEARCH("Koop",C25)))</formula>
    </cfRule>
    <cfRule type="containsText" dxfId="263" priority="99" operator="containsText" text="Produceer">
      <formula>NOT(ISERROR(SEARCH("Produceer",C25)))</formula>
    </cfRule>
    <cfRule type="containsText" dxfId="262" priority="100" operator="containsText" text="Verzamel">
      <formula>NOT(ISERROR(SEARCH("Verzamel",C25)))</formula>
    </cfRule>
    <cfRule type="containsText" dxfId="261" priority="101" operator="containsText" text="Sloop">
      <formula>NOT(ISERROR(SEARCH("Sloop",C25)))</formula>
    </cfRule>
    <cfRule type="containsText" dxfId="260" priority="102" operator="containsText" text="Bouw">
      <formula>NOT(ISERROR(SEARCH("Bouw",C25)))</formula>
    </cfRule>
  </conditionalFormatting>
  <conditionalFormatting sqref="C24">
    <cfRule type="containsText" dxfId="259" priority="91" operator="containsText" text="Ontwikkel">
      <formula>NOT(ISERROR(SEARCH("Ontwikkel",C24)))</formula>
    </cfRule>
    <cfRule type="containsText" dxfId="258" priority="92" operator="containsText" text="Koop">
      <formula>NOT(ISERROR(SEARCH("Koop",C24)))</formula>
    </cfRule>
    <cfRule type="containsText" dxfId="257" priority="93" operator="containsText" text="Produceer">
      <formula>NOT(ISERROR(SEARCH("Produceer",C24)))</formula>
    </cfRule>
    <cfRule type="containsText" dxfId="256" priority="94" operator="containsText" text="Verzamel">
      <formula>NOT(ISERROR(SEARCH("Verzamel",C24)))</formula>
    </cfRule>
    <cfRule type="containsText" dxfId="255" priority="95" operator="containsText" text="Sloop">
      <formula>NOT(ISERROR(SEARCH("Sloop",C24)))</formula>
    </cfRule>
    <cfRule type="containsText" dxfId="254" priority="96" operator="containsText" text="Bouw">
      <formula>NOT(ISERROR(SEARCH("Bouw",C24)))</formula>
    </cfRule>
  </conditionalFormatting>
  <conditionalFormatting sqref="C28 C31">
    <cfRule type="containsText" dxfId="253" priority="85" operator="containsText" text="Ontwikkel">
      <formula>NOT(ISERROR(SEARCH("Ontwikkel",C28)))</formula>
    </cfRule>
    <cfRule type="containsText" dxfId="252" priority="86" operator="containsText" text="Koop">
      <formula>NOT(ISERROR(SEARCH("Koop",C28)))</formula>
    </cfRule>
    <cfRule type="containsText" dxfId="251" priority="87" operator="containsText" text="Produceer">
      <formula>NOT(ISERROR(SEARCH("Produceer",C28)))</formula>
    </cfRule>
    <cfRule type="containsText" dxfId="250" priority="88" operator="containsText" text="Verzamel">
      <formula>NOT(ISERROR(SEARCH("Verzamel",C28)))</formula>
    </cfRule>
    <cfRule type="containsText" dxfId="249" priority="89" operator="containsText" text="Sloop">
      <formula>NOT(ISERROR(SEARCH("Sloop",C28)))</formula>
    </cfRule>
    <cfRule type="containsText" dxfId="248" priority="90" operator="containsText" text="Bouw">
      <formula>NOT(ISERROR(SEARCH("Bouw",C28)))</formula>
    </cfRule>
  </conditionalFormatting>
  <conditionalFormatting sqref="C30">
    <cfRule type="containsText" dxfId="247" priority="79" operator="containsText" text="Ontwikkel">
      <formula>NOT(ISERROR(SEARCH("Ontwikkel",C30)))</formula>
    </cfRule>
    <cfRule type="containsText" dxfId="246" priority="80" operator="containsText" text="Koop">
      <formula>NOT(ISERROR(SEARCH("Koop",C30)))</formula>
    </cfRule>
    <cfRule type="containsText" dxfId="245" priority="81" operator="containsText" text="Produceer">
      <formula>NOT(ISERROR(SEARCH("Produceer",C30)))</formula>
    </cfRule>
    <cfRule type="containsText" dxfId="244" priority="82" operator="containsText" text="Verzamel">
      <formula>NOT(ISERROR(SEARCH("Verzamel",C30)))</formula>
    </cfRule>
    <cfRule type="containsText" dxfId="243" priority="83" operator="containsText" text="Sloop">
      <formula>NOT(ISERROR(SEARCH("Sloop",C30)))</formula>
    </cfRule>
    <cfRule type="containsText" dxfId="242" priority="84" operator="containsText" text="Bouw">
      <formula>NOT(ISERROR(SEARCH("Bouw",C30)))</formula>
    </cfRule>
  </conditionalFormatting>
  <conditionalFormatting sqref="C29">
    <cfRule type="containsText" dxfId="241" priority="73" operator="containsText" text="Ontwikkel">
      <formula>NOT(ISERROR(SEARCH("Ontwikkel",C29)))</formula>
    </cfRule>
    <cfRule type="containsText" dxfId="240" priority="74" operator="containsText" text="Koop">
      <formula>NOT(ISERROR(SEARCH("Koop",C29)))</formula>
    </cfRule>
    <cfRule type="containsText" dxfId="239" priority="75" operator="containsText" text="Produceer">
      <formula>NOT(ISERROR(SEARCH("Produceer",C29)))</formula>
    </cfRule>
    <cfRule type="containsText" dxfId="238" priority="76" operator="containsText" text="Verzamel">
      <formula>NOT(ISERROR(SEARCH("Verzamel",C29)))</formula>
    </cfRule>
    <cfRule type="containsText" dxfId="237" priority="77" operator="containsText" text="Sloop">
      <formula>NOT(ISERROR(SEARCH("Sloop",C29)))</formula>
    </cfRule>
    <cfRule type="containsText" dxfId="236" priority="78" operator="containsText" text="Bouw">
      <formula>NOT(ISERROR(SEARCH("Bouw",C29)))</formula>
    </cfRule>
  </conditionalFormatting>
  <conditionalFormatting sqref="C24 C27">
    <cfRule type="containsText" dxfId="235" priority="67" operator="containsText" text="Ontwikkel">
      <formula>NOT(ISERROR(SEARCH("Ontwikkel",C24)))</formula>
    </cfRule>
    <cfRule type="containsText" dxfId="234" priority="68" operator="containsText" text="Koop">
      <formula>NOT(ISERROR(SEARCH("Koop",C24)))</formula>
    </cfRule>
    <cfRule type="containsText" dxfId="233" priority="69" operator="containsText" text="Produceer">
      <formula>NOT(ISERROR(SEARCH("Produceer",C24)))</formula>
    </cfRule>
    <cfRule type="containsText" dxfId="232" priority="70" operator="containsText" text="Verzamel">
      <formula>NOT(ISERROR(SEARCH("Verzamel",C24)))</formula>
    </cfRule>
    <cfRule type="containsText" dxfId="231" priority="71" operator="containsText" text="Sloop">
      <formula>NOT(ISERROR(SEARCH("Sloop",C24)))</formula>
    </cfRule>
    <cfRule type="containsText" dxfId="230" priority="72" operator="containsText" text="Bouw">
      <formula>NOT(ISERROR(SEARCH("Bouw",C24)))</formula>
    </cfRule>
  </conditionalFormatting>
  <conditionalFormatting sqref="C26">
    <cfRule type="containsText" dxfId="229" priority="61" operator="containsText" text="Ontwikkel">
      <formula>NOT(ISERROR(SEARCH("Ontwikkel",C26)))</formula>
    </cfRule>
    <cfRule type="containsText" dxfId="228" priority="62" operator="containsText" text="Koop">
      <formula>NOT(ISERROR(SEARCH("Koop",C26)))</formula>
    </cfRule>
    <cfRule type="containsText" dxfId="227" priority="63" operator="containsText" text="Produceer">
      <formula>NOT(ISERROR(SEARCH("Produceer",C26)))</formula>
    </cfRule>
    <cfRule type="containsText" dxfId="226" priority="64" operator="containsText" text="Verzamel">
      <formula>NOT(ISERROR(SEARCH("Verzamel",C26)))</formula>
    </cfRule>
    <cfRule type="containsText" dxfId="225" priority="65" operator="containsText" text="Sloop">
      <formula>NOT(ISERROR(SEARCH("Sloop",C26)))</formula>
    </cfRule>
    <cfRule type="containsText" dxfId="224" priority="66" operator="containsText" text="Bouw">
      <formula>NOT(ISERROR(SEARCH("Bouw",C26)))</formula>
    </cfRule>
  </conditionalFormatting>
  <conditionalFormatting sqref="C25">
    <cfRule type="containsText" dxfId="223" priority="55" operator="containsText" text="Ontwikkel">
      <formula>NOT(ISERROR(SEARCH("Ontwikkel",C25)))</formula>
    </cfRule>
    <cfRule type="containsText" dxfId="222" priority="56" operator="containsText" text="Koop">
      <formula>NOT(ISERROR(SEARCH("Koop",C25)))</formula>
    </cfRule>
    <cfRule type="containsText" dxfId="221" priority="57" operator="containsText" text="Produceer">
      <formula>NOT(ISERROR(SEARCH("Produceer",C25)))</formula>
    </cfRule>
    <cfRule type="containsText" dxfId="220" priority="58" operator="containsText" text="Verzamel">
      <formula>NOT(ISERROR(SEARCH("Verzamel",C25)))</formula>
    </cfRule>
    <cfRule type="containsText" dxfId="219" priority="59" operator="containsText" text="Sloop">
      <formula>NOT(ISERROR(SEARCH("Sloop",C25)))</formula>
    </cfRule>
    <cfRule type="containsText" dxfId="218" priority="60" operator="containsText" text="Bouw">
      <formula>NOT(ISERROR(SEARCH("Bouw",C25)))</formula>
    </cfRule>
  </conditionalFormatting>
  <conditionalFormatting sqref="C29">
    <cfRule type="containsText" dxfId="217" priority="49" operator="containsText" text="Ontwikkel">
      <formula>NOT(ISERROR(SEARCH("Ontwikkel",C29)))</formula>
    </cfRule>
    <cfRule type="containsText" dxfId="216" priority="50" operator="containsText" text="Koop">
      <formula>NOT(ISERROR(SEARCH("Koop",C29)))</formula>
    </cfRule>
    <cfRule type="containsText" dxfId="215" priority="51" operator="containsText" text="Produceer">
      <formula>NOT(ISERROR(SEARCH("Produceer",C29)))</formula>
    </cfRule>
    <cfRule type="containsText" dxfId="214" priority="52" operator="containsText" text="Verzamel">
      <formula>NOT(ISERROR(SEARCH("Verzamel",C29)))</formula>
    </cfRule>
    <cfRule type="containsText" dxfId="213" priority="53" operator="containsText" text="Sloop">
      <formula>NOT(ISERROR(SEARCH("Sloop",C29)))</formula>
    </cfRule>
    <cfRule type="containsText" dxfId="212" priority="54" operator="containsText" text="Bouw">
      <formula>NOT(ISERROR(SEARCH("Bouw",C29)))</formula>
    </cfRule>
  </conditionalFormatting>
  <conditionalFormatting sqref="C30">
    <cfRule type="containsText" dxfId="211" priority="43" operator="containsText" text="Ontwikkel">
      <formula>NOT(ISERROR(SEARCH("Ontwikkel",C30)))</formula>
    </cfRule>
    <cfRule type="containsText" dxfId="210" priority="44" operator="containsText" text="Koop">
      <formula>NOT(ISERROR(SEARCH("Koop",C30)))</formula>
    </cfRule>
    <cfRule type="containsText" dxfId="209" priority="45" operator="containsText" text="Produceer">
      <formula>NOT(ISERROR(SEARCH("Produceer",C30)))</formula>
    </cfRule>
    <cfRule type="containsText" dxfId="208" priority="46" operator="containsText" text="Verzamel">
      <formula>NOT(ISERROR(SEARCH("Verzamel",C30)))</formula>
    </cfRule>
    <cfRule type="containsText" dxfId="207" priority="47" operator="containsText" text="Sloop">
      <formula>NOT(ISERROR(SEARCH("Sloop",C30)))</formula>
    </cfRule>
    <cfRule type="containsText" dxfId="206" priority="48" operator="containsText" text="Bouw">
      <formula>NOT(ISERROR(SEARCH("Bouw",C30)))</formula>
    </cfRule>
  </conditionalFormatting>
  <conditionalFormatting sqref="C28">
    <cfRule type="containsText" dxfId="205" priority="37" operator="containsText" text="Ontwikkel">
      <formula>NOT(ISERROR(SEARCH("Ontwikkel",C28)))</formula>
    </cfRule>
    <cfRule type="containsText" dxfId="204" priority="38" operator="containsText" text="Koop">
      <formula>NOT(ISERROR(SEARCH("Koop",C28)))</formula>
    </cfRule>
    <cfRule type="containsText" dxfId="203" priority="39" operator="containsText" text="Produceer">
      <formula>NOT(ISERROR(SEARCH("Produceer",C28)))</formula>
    </cfRule>
    <cfRule type="containsText" dxfId="202" priority="40" operator="containsText" text="Verzamel">
      <formula>NOT(ISERROR(SEARCH("Verzamel",C28)))</formula>
    </cfRule>
    <cfRule type="containsText" dxfId="201" priority="41" operator="containsText" text="Sloop">
      <formula>NOT(ISERROR(SEARCH("Sloop",C28)))</formula>
    </cfRule>
    <cfRule type="containsText" dxfId="200" priority="42" operator="containsText" text="Bouw">
      <formula>NOT(ISERROR(SEARCH("Bouw",C28)))</formula>
    </cfRule>
  </conditionalFormatting>
  <conditionalFormatting sqref="C29">
    <cfRule type="containsText" dxfId="199" priority="31" operator="containsText" text="Ontwikkel">
      <formula>NOT(ISERROR(SEARCH("Ontwikkel",C29)))</formula>
    </cfRule>
    <cfRule type="containsText" dxfId="198" priority="32" operator="containsText" text="Koop">
      <formula>NOT(ISERROR(SEARCH("Koop",C29)))</formula>
    </cfRule>
    <cfRule type="containsText" dxfId="197" priority="33" operator="containsText" text="Produceer">
      <formula>NOT(ISERROR(SEARCH("Produceer",C29)))</formula>
    </cfRule>
    <cfRule type="containsText" dxfId="196" priority="34" operator="containsText" text="Verzamel">
      <formula>NOT(ISERROR(SEARCH("Verzamel",C29)))</formula>
    </cfRule>
    <cfRule type="containsText" dxfId="195" priority="35" operator="containsText" text="Sloop">
      <formula>NOT(ISERROR(SEARCH("Sloop",C29)))</formula>
    </cfRule>
    <cfRule type="containsText" dxfId="194" priority="36" operator="containsText" text="Bouw">
      <formula>NOT(ISERROR(SEARCH("Bouw",C29)))</formula>
    </cfRule>
  </conditionalFormatting>
  <conditionalFormatting sqref="C31">
    <cfRule type="containsText" dxfId="193" priority="25" operator="containsText" text="Ontwikkel">
      <formula>NOT(ISERROR(SEARCH("Ontwikkel",C31)))</formula>
    </cfRule>
    <cfRule type="containsText" dxfId="192" priority="26" operator="containsText" text="Koop">
      <formula>NOT(ISERROR(SEARCH("Koop",C31)))</formula>
    </cfRule>
    <cfRule type="containsText" dxfId="191" priority="27" operator="containsText" text="Produceer">
      <formula>NOT(ISERROR(SEARCH("Produceer",C31)))</formula>
    </cfRule>
    <cfRule type="containsText" dxfId="190" priority="28" operator="containsText" text="Verzamel">
      <formula>NOT(ISERROR(SEARCH("Verzamel",C31)))</formula>
    </cfRule>
    <cfRule type="containsText" dxfId="189" priority="29" operator="containsText" text="Sloop">
      <formula>NOT(ISERROR(SEARCH("Sloop",C31)))</formula>
    </cfRule>
    <cfRule type="containsText" dxfId="188" priority="30" operator="containsText" text="Bouw">
      <formula>NOT(ISERROR(SEARCH("Bouw",C31)))</formula>
    </cfRule>
  </conditionalFormatting>
  <conditionalFormatting sqref="C30">
    <cfRule type="containsText" dxfId="187" priority="19" operator="containsText" text="Ontwikkel">
      <formula>NOT(ISERROR(SEARCH("Ontwikkel",C30)))</formula>
    </cfRule>
    <cfRule type="containsText" dxfId="186" priority="20" operator="containsText" text="Koop">
      <formula>NOT(ISERROR(SEARCH("Koop",C30)))</formula>
    </cfRule>
    <cfRule type="containsText" dxfId="185" priority="21" operator="containsText" text="Produceer">
      <formula>NOT(ISERROR(SEARCH("Produceer",C30)))</formula>
    </cfRule>
    <cfRule type="containsText" dxfId="184" priority="22" operator="containsText" text="Verzamel">
      <formula>NOT(ISERROR(SEARCH("Verzamel",C30)))</formula>
    </cfRule>
    <cfRule type="containsText" dxfId="183" priority="23" operator="containsText" text="Sloop">
      <formula>NOT(ISERROR(SEARCH("Sloop",C30)))</formula>
    </cfRule>
    <cfRule type="containsText" dxfId="182" priority="24" operator="containsText" text="Bouw">
      <formula>NOT(ISERROR(SEARCH("Bouw",C30)))</formula>
    </cfRule>
  </conditionalFormatting>
  <conditionalFormatting sqref="C30">
    <cfRule type="containsText" dxfId="181" priority="13" operator="containsText" text="Ontwikkel">
      <formula>NOT(ISERROR(SEARCH("Ontwikkel",C30)))</formula>
    </cfRule>
    <cfRule type="containsText" dxfId="180" priority="14" operator="containsText" text="Koop">
      <formula>NOT(ISERROR(SEARCH("Koop",C30)))</formula>
    </cfRule>
    <cfRule type="containsText" dxfId="179" priority="15" operator="containsText" text="Produceer">
      <formula>NOT(ISERROR(SEARCH("Produceer",C30)))</formula>
    </cfRule>
    <cfRule type="containsText" dxfId="178" priority="16" operator="containsText" text="Verzamel">
      <formula>NOT(ISERROR(SEARCH("Verzamel",C30)))</formula>
    </cfRule>
    <cfRule type="containsText" dxfId="177" priority="17" operator="containsText" text="Sloop">
      <formula>NOT(ISERROR(SEARCH("Sloop",C30)))</formula>
    </cfRule>
    <cfRule type="containsText" dxfId="176" priority="18" operator="containsText" text="Bouw">
      <formula>NOT(ISERROR(SEARCH("Bouw",C30)))</formula>
    </cfRule>
  </conditionalFormatting>
  <conditionalFormatting sqref="C31">
    <cfRule type="containsText" dxfId="175" priority="7" operator="containsText" text="Ontwikkel">
      <formula>NOT(ISERROR(SEARCH("Ontwikkel",C31)))</formula>
    </cfRule>
    <cfRule type="containsText" dxfId="174" priority="8" operator="containsText" text="Koop">
      <formula>NOT(ISERROR(SEARCH("Koop",C31)))</formula>
    </cfRule>
    <cfRule type="containsText" dxfId="173" priority="9" operator="containsText" text="Produceer">
      <formula>NOT(ISERROR(SEARCH("Produceer",C31)))</formula>
    </cfRule>
    <cfRule type="containsText" dxfId="172" priority="10" operator="containsText" text="Verzamel">
      <formula>NOT(ISERROR(SEARCH("Verzamel",C31)))</formula>
    </cfRule>
    <cfRule type="containsText" dxfId="171" priority="11" operator="containsText" text="Sloop">
      <formula>NOT(ISERROR(SEARCH("Sloop",C31)))</formula>
    </cfRule>
    <cfRule type="containsText" dxfId="170" priority="12" operator="containsText" text="Bouw">
      <formula>NOT(ISERROR(SEARCH("Bouw",C31)))</formula>
    </cfRule>
  </conditionalFormatting>
  <conditionalFormatting sqref="C29">
    <cfRule type="containsText" dxfId="169" priority="1" operator="containsText" text="Ontwikkel">
      <formula>NOT(ISERROR(SEARCH("Ontwikkel",C29)))</formula>
    </cfRule>
    <cfRule type="containsText" dxfId="168" priority="2" operator="containsText" text="Koop">
      <formula>NOT(ISERROR(SEARCH("Koop",C29)))</formula>
    </cfRule>
    <cfRule type="containsText" dxfId="167" priority="3" operator="containsText" text="Produceer">
      <formula>NOT(ISERROR(SEARCH("Produceer",C29)))</formula>
    </cfRule>
    <cfRule type="containsText" dxfId="166" priority="4" operator="containsText" text="Verzamel">
      <formula>NOT(ISERROR(SEARCH("Verzamel",C29)))</formula>
    </cfRule>
    <cfRule type="containsText" dxfId="165" priority="5" operator="containsText" text="Sloop">
      <formula>NOT(ISERROR(SEARCH("Sloop",C29)))</formula>
    </cfRule>
    <cfRule type="containsText" dxfId="164" priority="6" operator="containsText" text="Bouw">
      <formula>NOT(ISERROR(SEARCH("Bouw",C29)))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70BE2AB4-360C-42B0-9502-AFD2DAA3CD28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4799735-DF8F-4C1F-8FB0-020A1BCABC2F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97FA9887-F032-4652-9A41-DFFAB77554F4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053D7E30-ED0A-4FB4-A402-6D9AE566CB2D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F79E7E57-E35C-4B59-A539-AFCC37AAB60C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8B90DBED-F511-4CED-B725-4357C919B40F}">
          <x14:formula1>
            <xm:f>Bronnen!$A$1:$A$24</xm:f>
          </x14:formula1>
          <xm:sqref>A5:A44</xm:sqref>
        </x14:dataValidation>
        <x14:dataValidation type="list" allowBlank="1" showInputMessage="1" showErrorMessage="1" xr:uid="{AEA0DE67-D102-4A24-8A94-C02B82282C7B}">
          <x14:formula1>
            <xm:f>Bronnen!$I$2</xm:f>
          </x14:formula1>
          <xm:sqref>F5:F44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43C3F-A41B-44A6-A885-54A03B092F2F}">
  <sheetPr>
    <tabColor rgb="FF00B050"/>
  </sheetPr>
  <dimension ref="A1:BM45"/>
  <sheetViews>
    <sheetView tabSelected="1" zoomScaleNormal="100" workbookViewId="0">
      <pane ySplit="3" topLeftCell="A4" activePane="bottomLeft" state="frozen"/>
      <selection activeCell="AR2" sqref="AR2"/>
      <selection pane="bottomLeft" activeCell="G5" sqref="G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 t="s">
        <v>161</v>
      </c>
      <c r="D1" s="26"/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1'!AP45</f>
        <v>2</v>
      </c>
      <c r="AQ4" s="41">
        <f>'DAG 1'!AQ45</f>
        <v>96</v>
      </c>
      <c r="AR4" s="48">
        <f>'DAG 1'!AR45</f>
        <v>0</v>
      </c>
      <c r="AS4" s="42">
        <f>'DAG 1'!AS45</f>
        <v>24</v>
      </c>
      <c r="AT4" s="43">
        <f>'DAG 1'!AT45</f>
        <v>0</v>
      </c>
      <c r="AU4" s="44">
        <f>'DAG 1'!AU45</f>
        <v>0</v>
      </c>
      <c r="AV4" s="45">
        <f>'DAG 1'!AV45</f>
        <v>0</v>
      </c>
      <c r="AW4" s="49">
        <f>'DAG 1'!AW45</f>
        <v>96</v>
      </c>
      <c r="AX4" s="50">
        <f>'DAG 1'!AX45</f>
        <v>86</v>
      </c>
      <c r="AY4" s="51">
        <f>'DAG 1'!AY45</f>
        <v>10</v>
      </c>
      <c r="AZ4" s="52">
        <f>'DAG 1'!AZ45</f>
        <v>10</v>
      </c>
      <c r="BA4" s="53">
        <f>'DAG 1'!BA45</f>
        <v>0</v>
      </c>
      <c r="BB4" s="53">
        <f>'DAG 1'!BB45</f>
        <v>0</v>
      </c>
      <c r="BC4" s="53">
        <f>'DAG 1'!BC45</f>
        <v>0</v>
      </c>
      <c r="BD4" s="53">
        <f>'DAG 1'!BD45</f>
        <v>0</v>
      </c>
      <c r="BE4" s="53">
        <f>'DAG 1'!BE45</f>
        <v>0</v>
      </c>
      <c r="BF4" s="53">
        <f>'DAG 1'!BF45</f>
        <v>4</v>
      </c>
      <c r="BG4" s="53">
        <f>'DAG 1'!BG45</f>
        <v>0</v>
      </c>
      <c r="BH4" s="53">
        <f>'DAG 1'!BH45</f>
        <v>0</v>
      </c>
      <c r="BI4" s="53">
        <f>'DAG 1'!BI45</f>
        <v>2</v>
      </c>
      <c r="BJ4" s="53">
        <f>'DAG 1'!BJ45</f>
        <v>0</v>
      </c>
      <c r="BK4" s="53">
        <f>'DAG 1'!BK45</f>
        <v>0</v>
      </c>
      <c r="BL4" s="53">
        <f>'DAG 1'!BL45</f>
        <v>0</v>
      </c>
    </row>
    <row r="5" spans="1:65" x14ac:dyDescent="0.25">
      <c r="A5" s="80">
        <v>0.33333333333333298</v>
      </c>
      <c r="B5" s="18" t="s">
        <v>12</v>
      </c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2</v>
      </c>
      <c r="AQ5" s="56">
        <f t="shared" ref="AQ5:AQ20" si="20">AQ4+(L5*6)+(M5*24)+(N5*108)+(O5*24)+(P5*108)+(Q5*270)</f>
        <v>96</v>
      </c>
      <c r="AR5" s="64">
        <f>AR4+Y5-(SUM(Z5:AC5)*200)/IF(F5="Ja",4,1)</f>
        <v>0</v>
      </c>
      <c r="AS5" s="57">
        <f>AS4+Z5-AF5-AK5</f>
        <v>24</v>
      </c>
      <c r="AT5" s="58">
        <f>AT4+AA5-AG5-AL5</f>
        <v>0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96</v>
      </c>
      <c r="AX5" s="50">
        <f t="shared" ref="AX5:AX20" si="22">AX4+(I5*4)+(J5*9)+(K5*15)+(L5*1)+(M5*2)+(N5*6)+(O5*4)+(P5*9)+(Q5*15)+(R5*9)+(S5*12)+(T5*9)+(U5*15)+(V5*12)</f>
        <v>86</v>
      </c>
      <c r="AY5" s="51">
        <f t="shared" ref="AY5:AY45" si="23">AW5-AX5</f>
        <v>10</v>
      </c>
      <c r="AZ5" s="66">
        <f t="shared" ref="AZ5:AZ20" si="24">AZ4+I5</f>
        <v>10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4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2</v>
      </c>
      <c r="BJ5" s="67">
        <f t="shared" ref="BJ5:BJ20" si="34">BJ4+S5</f>
        <v>0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18"/>
      <c r="C6" s="22" t="s">
        <v>151</v>
      </c>
      <c r="D6" s="23">
        <v>2000</v>
      </c>
      <c r="E6" s="22" t="s">
        <v>1</v>
      </c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2000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2</v>
      </c>
      <c r="AQ6" s="56">
        <f t="shared" si="20"/>
        <v>96</v>
      </c>
      <c r="AR6" s="64">
        <f t="shared" ref="AR6:AR9" si="41">AR5+Y6-(SUM(Z6:AC6)*200)/IF(F6="Ja",4,1)</f>
        <v>2000</v>
      </c>
      <c r="AS6" s="57">
        <f t="shared" ref="AS6:AV21" si="42">AS5+Z6-AF6-AK6</f>
        <v>24</v>
      </c>
      <c r="AT6" s="58">
        <f t="shared" si="42"/>
        <v>0</v>
      </c>
      <c r="AU6" s="59">
        <f t="shared" si="42"/>
        <v>0</v>
      </c>
      <c r="AV6" s="60">
        <f t="shared" si="42"/>
        <v>0</v>
      </c>
      <c r="AW6" s="65">
        <f t="shared" si="21"/>
        <v>96</v>
      </c>
      <c r="AX6" s="50">
        <f t="shared" si="22"/>
        <v>86</v>
      </c>
      <c r="AY6" s="51">
        <f t="shared" si="23"/>
        <v>10</v>
      </c>
      <c r="AZ6" s="66">
        <f t="shared" si="24"/>
        <v>10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4</v>
      </c>
      <c r="BG6" s="67">
        <f t="shared" si="31"/>
        <v>0</v>
      </c>
      <c r="BH6" s="67">
        <f t="shared" si="32"/>
        <v>0</v>
      </c>
      <c r="BI6" s="67">
        <f t="shared" si="33"/>
        <v>2</v>
      </c>
      <c r="BJ6" s="67">
        <f t="shared" si="34"/>
        <v>0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 t="s">
        <v>147</v>
      </c>
      <c r="D7" s="21">
        <v>5</v>
      </c>
      <c r="E7" s="20" t="s">
        <v>3</v>
      </c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5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2</v>
      </c>
      <c r="AQ7" s="56">
        <f t="shared" si="20"/>
        <v>96</v>
      </c>
      <c r="AR7" s="64">
        <f t="shared" si="41"/>
        <v>1000</v>
      </c>
      <c r="AS7" s="57">
        <f t="shared" si="42"/>
        <v>29</v>
      </c>
      <c r="AT7" s="58">
        <f t="shared" si="42"/>
        <v>0</v>
      </c>
      <c r="AU7" s="59">
        <f t="shared" si="42"/>
        <v>0</v>
      </c>
      <c r="AV7" s="60">
        <f t="shared" si="42"/>
        <v>0</v>
      </c>
      <c r="AW7" s="65">
        <f t="shared" si="21"/>
        <v>96</v>
      </c>
      <c r="AX7" s="50">
        <f t="shared" si="22"/>
        <v>86</v>
      </c>
      <c r="AY7" s="51">
        <f t="shared" si="23"/>
        <v>10</v>
      </c>
      <c r="AZ7" s="66">
        <f t="shared" si="24"/>
        <v>10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4</v>
      </c>
      <c r="BG7" s="67">
        <f t="shared" si="31"/>
        <v>0</v>
      </c>
      <c r="BH7" s="67">
        <f t="shared" si="32"/>
        <v>0</v>
      </c>
      <c r="BI7" s="67">
        <f t="shared" si="33"/>
        <v>2</v>
      </c>
      <c r="BJ7" s="67">
        <f t="shared" si="34"/>
        <v>0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 t="s">
        <v>147</v>
      </c>
      <c r="D8" s="21">
        <v>5</v>
      </c>
      <c r="E8" s="20" t="s">
        <v>3</v>
      </c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5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2</v>
      </c>
      <c r="AQ8" s="56">
        <f t="shared" si="20"/>
        <v>96</v>
      </c>
      <c r="AR8" s="64">
        <f t="shared" si="41"/>
        <v>0</v>
      </c>
      <c r="AS8" s="57">
        <f t="shared" si="42"/>
        <v>34</v>
      </c>
      <c r="AT8" s="58">
        <f t="shared" si="42"/>
        <v>0</v>
      </c>
      <c r="AU8" s="59">
        <f t="shared" si="42"/>
        <v>0</v>
      </c>
      <c r="AV8" s="60">
        <f t="shared" si="42"/>
        <v>0</v>
      </c>
      <c r="AW8" s="65">
        <f t="shared" si="21"/>
        <v>96</v>
      </c>
      <c r="AX8" s="50">
        <f t="shared" si="22"/>
        <v>86</v>
      </c>
      <c r="AY8" s="51">
        <f t="shared" si="23"/>
        <v>10</v>
      </c>
      <c r="AZ8" s="66">
        <f t="shared" si="24"/>
        <v>10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4</v>
      </c>
      <c r="BG8" s="67">
        <f t="shared" si="31"/>
        <v>0</v>
      </c>
      <c r="BH8" s="67">
        <f t="shared" si="32"/>
        <v>0</v>
      </c>
      <c r="BI8" s="67">
        <f t="shared" si="33"/>
        <v>2</v>
      </c>
      <c r="BJ8" s="67">
        <f t="shared" si="34"/>
        <v>0</v>
      </c>
      <c r="BK8" s="67">
        <f t="shared" si="35"/>
        <v>0</v>
      </c>
      <c r="BL8" s="67">
        <f t="shared" si="36"/>
        <v>0</v>
      </c>
    </row>
    <row r="9" spans="1:65" x14ac:dyDescent="0.25">
      <c r="A9" s="80">
        <v>0.5</v>
      </c>
      <c r="B9" s="7"/>
      <c r="C9" s="22" t="s">
        <v>151</v>
      </c>
      <c r="D9" s="23">
        <v>2000</v>
      </c>
      <c r="E9" s="22" t="s">
        <v>1</v>
      </c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2000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2</v>
      </c>
      <c r="AQ9" s="56">
        <f t="shared" si="20"/>
        <v>96</v>
      </c>
      <c r="AR9" s="64">
        <f t="shared" si="41"/>
        <v>2000</v>
      </c>
      <c r="AS9" s="57">
        <f t="shared" si="42"/>
        <v>34</v>
      </c>
      <c r="AT9" s="58">
        <f t="shared" si="42"/>
        <v>0</v>
      </c>
      <c r="AU9" s="59">
        <f t="shared" si="42"/>
        <v>0</v>
      </c>
      <c r="AV9" s="60">
        <f t="shared" si="42"/>
        <v>0</v>
      </c>
      <c r="AW9" s="65">
        <f t="shared" si="21"/>
        <v>96</v>
      </c>
      <c r="AX9" s="50">
        <f t="shared" si="22"/>
        <v>86</v>
      </c>
      <c r="AY9" s="51">
        <f t="shared" si="23"/>
        <v>10</v>
      </c>
      <c r="AZ9" s="66">
        <f t="shared" si="24"/>
        <v>10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4</v>
      </c>
      <c r="BG9" s="67">
        <f t="shared" si="31"/>
        <v>0</v>
      </c>
      <c r="BH9" s="67">
        <f t="shared" si="32"/>
        <v>0</v>
      </c>
      <c r="BI9" s="67">
        <f t="shared" si="33"/>
        <v>2</v>
      </c>
      <c r="BJ9" s="67">
        <f t="shared" si="34"/>
        <v>0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 t="s">
        <v>146</v>
      </c>
      <c r="D10" s="21">
        <v>1</v>
      </c>
      <c r="E10" s="20" t="s">
        <v>45</v>
      </c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-1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47</v>
      </c>
      <c r="AQ10" s="56">
        <f t="shared" si="20"/>
        <v>96</v>
      </c>
      <c r="AR10" s="64">
        <f>AR9+Y10-(SUM(Z10:AC10)*200)/IF(F10="Ja",4,1)</f>
        <v>2000</v>
      </c>
      <c r="AS10" s="57">
        <f t="shared" si="42"/>
        <v>34</v>
      </c>
      <c r="AT10" s="58">
        <f t="shared" si="42"/>
        <v>0</v>
      </c>
      <c r="AU10" s="59">
        <f t="shared" si="42"/>
        <v>0</v>
      </c>
      <c r="AV10" s="60">
        <f t="shared" si="42"/>
        <v>0</v>
      </c>
      <c r="AW10" s="65">
        <f t="shared" si="21"/>
        <v>96</v>
      </c>
      <c r="AX10" s="50">
        <f t="shared" si="22"/>
        <v>77</v>
      </c>
      <c r="AY10" s="51">
        <f t="shared" si="23"/>
        <v>19</v>
      </c>
      <c r="AZ10" s="66">
        <f t="shared" si="24"/>
        <v>10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4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0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 t="s">
        <v>146</v>
      </c>
      <c r="D11" s="21">
        <v>1</v>
      </c>
      <c r="E11" s="20" t="s">
        <v>29</v>
      </c>
      <c r="F11" s="98"/>
      <c r="G11" s="24"/>
      <c r="H11" s="54"/>
      <c r="I11" s="55">
        <f t="shared" si="0"/>
        <v>-1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31</v>
      </c>
      <c r="AQ11" s="56">
        <f t="shared" si="20"/>
        <v>96</v>
      </c>
      <c r="AR11" s="64">
        <f>AR10+Y11-(SUM(Z11:AC11)*200)/IF(F11="Ja",4,1)</f>
        <v>2000</v>
      </c>
      <c r="AS11" s="57">
        <f t="shared" si="42"/>
        <v>34</v>
      </c>
      <c r="AT11" s="58">
        <f t="shared" si="42"/>
        <v>0</v>
      </c>
      <c r="AU11" s="59">
        <f t="shared" si="42"/>
        <v>0</v>
      </c>
      <c r="AV11" s="60">
        <f t="shared" si="42"/>
        <v>0</v>
      </c>
      <c r="AW11" s="65">
        <f t="shared" si="21"/>
        <v>96</v>
      </c>
      <c r="AX11" s="50">
        <f t="shared" si="22"/>
        <v>73</v>
      </c>
      <c r="AY11" s="51">
        <f t="shared" si="23"/>
        <v>23</v>
      </c>
      <c r="AZ11" s="66">
        <f t="shared" si="24"/>
        <v>9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4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0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 t="s">
        <v>146</v>
      </c>
      <c r="D12" s="21">
        <v>1</v>
      </c>
      <c r="E12" s="20" t="s">
        <v>53</v>
      </c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-1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48</v>
      </c>
      <c r="AQ12" s="56">
        <f t="shared" si="20"/>
        <v>72</v>
      </c>
      <c r="AR12" s="64">
        <f t="shared" ref="AR12:AR45" si="43">AR11+Y12-(SUM(Z12:AC12)*200)/IF(F12="Ja",4,1)</f>
        <v>2000</v>
      </c>
      <c r="AS12" s="57">
        <f t="shared" si="42"/>
        <v>34</v>
      </c>
      <c r="AT12" s="58">
        <f t="shared" si="42"/>
        <v>0</v>
      </c>
      <c r="AU12" s="59">
        <f t="shared" si="42"/>
        <v>0</v>
      </c>
      <c r="AV12" s="60">
        <f t="shared" si="42"/>
        <v>0</v>
      </c>
      <c r="AW12" s="65">
        <f t="shared" si="21"/>
        <v>96</v>
      </c>
      <c r="AX12" s="50">
        <f t="shared" si="22"/>
        <v>69</v>
      </c>
      <c r="AY12" s="51">
        <f t="shared" si="23"/>
        <v>27</v>
      </c>
      <c r="AZ12" s="66">
        <f t="shared" si="24"/>
        <v>9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0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 t="s">
        <v>145</v>
      </c>
      <c r="D13" s="21">
        <v>8</v>
      </c>
      <c r="E13" s="20" t="s">
        <v>52</v>
      </c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8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48</v>
      </c>
      <c r="AQ13" s="56">
        <f t="shared" si="20"/>
        <v>120</v>
      </c>
      <c r="AR13" s="64">
        <f t="shared" si="43"/>
        <v>2000</v>
      </c>
      <c r="AS13" s="57">
        <f t="shared" si="42"/>
        <v>34</v>
      </c>
      <c r="AT13" s="58">
        <f t="shared" si="42"/>
        <v>0</v>
      </c>
      <c r="AU13" s="59">
        <f t="shared" si="42"/>
        <v>0</v>
      </c>
      <c r="AV13" s="60">
        <f t="shared" si="42"/>
        <v>0</v>
      </c>
      <c r="AW13" s="65">
        <f t="shared" si="21"/>
        <v>96</v>
      </c>
      <c r="AX13" s="50">
        <f t="shared" si="22"/>
        <v>77</v>
      </c>
      <c r="AY13" s="51">
        <f t="shared" si="23"/>
        <v>19</v>
      </c>
      <c r="AZ13" s="66">
        <f t="shared" si="24"/>
        <v>9</v>
      </c>
      <c r="BA13" s="67">
        <f t="shared" si="25"/>
        <v>0</v>
      </c>
      <c r="BB13" s="67">
        <f t="shared" si="26"/>
        <v>0</v>
      </c>
      <c r="BC13" s="67">
        <f t="shared" si="27"/>
        <v>8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0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 t="s">
        <v>155</v>
      </c>
      <c r="D14" s="21"/>
      <c r="E14" s="20" t="s">
        <v>46</v>
      </c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34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48</v>
      </c>
      <c r="AQ14" s="56">
        <f t="shared" si="20"/>
        <v>120</v>
      </c>
      <c r="AR14" s="64">
        <f t="shared" si="43"/>
        <v>2000</v>
      </c>
      <c r="AS14" s="57">
        <f t="shared" si="42"/>
        <v>0</v>
      </c>
      <c r="AT14" s="58">
        <f t="shared" si="42"/>
        <v>0</v>
      </c>
      <c r="AU14" s="59">
        <f t="shared" si="42"/>
        <v>0</v>
      </c>
      <c r="AV14" s="60">
        <f t="shared" si="42"/>
        <v>0</v>
      </c>
      <c r="AW14" s="65">
        <f t="shared" si="21"/>
        <v>96</v>
      </c>
      <c r="AX14" s="50">
        <f t="shared" si="22"/>
        <v>77</v>
      </c>
      <c r="AY14" s="51">
        <f t="shared" si="23"/>
        <v>19</v>
      </c>
      <c r="AZ14" s="66">
        <f t="shared" si="24"/>
        <v>9</v>
      </c>
      <c r="BA14" s="67">
        <f t="shared" si="25"/>
        <v>0</v>
      </c>
      <c r="BB14" s="67">
        <f t="shared" si="26"/>
        <v>0</v>
      </c>
      <c r="BC14" s="67">
        <f t="shared" si="27"/>
        <v>8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0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 t="s">
        <v>146</v>
      </c>
      <c r="D15" s="21">
        <v>8</v>
      </c>
      <c r="E15" s="20" t="s">
        <v>52</v>
      </c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-8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48</v>
      </c>
      <c r="AQ15" s="56">
        <f t="shared" si="20"/>
        <v>72</v>
      </c>
      <c r="AR15" s="64">
        <f t="shared" si="43"/>
        <v>2000</v>
      </c>
      <c r="AS15" s="57">
        <f t="shared" si="42"/>
        <v>0</v>
      </c>
      <c r="AT15" s="58">
        <f t="shared" si="42"/>
        <v>0</v>
      </c>
      <c r="AU15" s="59">
        <f t="shared" si="42"/>
        <v>0</v>
      </c>
      <c r="AV15" s="60">
        <f t="shared" si="42"/>
        <v>0</v>
      </c>
      <c r="AW15" s="65">
        <f t="shared" si="21"/>
        <v>96</v>
      </c>
      <c r="AX15" s="50">
        <f t="shared" si="22"/>
        <v>69</v>
      </c>
      <c r="AY15" s="51">
        <f t="shared" si="23"/>
        <v>27</v>
      </c>
      <c r="AZ15" s="66">
        <f t="shared" si="24"/>
        <v>9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0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 t="s">
        <v>145</v>
      </c>
      <c r="D16" s="21">
        <v>1</v>
      </c>
      <c r="E16" s="20" t="s">
        <v>46</v>
      </c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1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12</v>
      </c>
      <c r="AQ16" s="71">
        <f t="shared" si="20"/>
        <v>72</v>
      </c>
      <c r="AR16" s="64">
        <f t="shared" si="43"/>
        <v>2000</v>
      </c>
      <c r="AS16" s="57">
        <f t="shared" si="42"/>
        <v>0</v>
      </c>
      <c r="AT16" s="58">
        <f t="shared" si="42"/>
        <v>0</v>
      </c>
      <c r="AU16" s="59">
        <f t="shared" si="42"/>
        <v>0</v>
      </c>
      <c r="AV16" s="60">
        <f t="shared" si="42"/>
        <v>0</v>
      </c>
      <c r="AW16" s="72">
        <f t="shared" si="21"/>
        <v>96</v>
      </c>
      <c r="AX16" s="73">
        <f t="shared" si="22"/>
        <v>81</v>
      </c>
      <c r="AY16" s="74">
        <f t="shared" si="23"/>
        <v>15</v>
      </c>
      <c r="AZ16" s="66">
        <f t="shared" si="24"/>
        <v>9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 t="s">
        <v>13</v>
      </c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12</v>
      </c>
      <c r="AQ17" s="56">
        <f t="shared" si="20"/>
        <v>72</v>
      </c>
      <c r="AR17" s="64">
        <f t="shared" si="43"/>
        <v>2000</v>
      </c>
      <c r="AS17" s="57">
        <f t="shared" si="42"/>
        <v>0</v>
      </c>
      <c r="AT17" s="58">
        <f t="shared" si="42"/>
        <v>0</v>
      </c>
      <c r="AU17" s="59">
        <f t="shared" si="42"/>
        <v>0</v>
      </c>
      <c r="AV17" s="60">
        <f t="shared" si="42"/>
        <v>0</v>
      </c>
      <c r="AW17" s="65">
        <f t="shared" si="21"/>
        <v>96</v>
      </c>
      <c r="AX17" s="50">
        <f t="shared" si="22"/>
        <v>81</v>
      </c>
      <c r="AY17" s="51">
        <f t="shared" si="23"/>
        <v>15</v>
      </c>
      <c r="AZ17" s="66">
        <f t="shared" si="24"/>
        <v>9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>
        <v>0.54166666666666696</v>
      </c>
      <c r="B18" s="7"/>
      <c r="C18" s="20" t="s">
        <v>147</v>
      </c>
      <c r="D18" s="21">
        <v>5</v>
      </c>
      <c r="E18" s="20" t="s">
        <v>3</v>
      </c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5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12</v>
      </c>
      <c r="AQ18" s="56">
        <f t="shared" si="20"/>
        <v>72</v>
      </c>
      <c r="AR18" s="64">
        <f t="shared" si="43"/>
        <v>1000</v>
      </c>
      <c r="AS18" s="57">
        <f t="shared" si="42"/>
        <v>5</v>
      </c>
      <c r="AT18" s="58">
        <f t="shared" si="42"/>
        <v>0</v>
      </c>
      <c r="AU18" s="59">
        <f t="shared" si="42"/>
        <v>0</v>
      </c>
      <c r="AV18" s="60">
        <f t="shared" si="42"/>
        <v>0</v>
      </c>
      <c r="AW18" s="65">
        <f t="shared" si="21"/>
        <v>96</v>
      </c>
      <c r="AX18" s="50">
        <f t="shared" si="22"/>
        <v>81</v>
      </c>
      <c r="AY18" s="51">
        <f t="shared" si="23"/>
        <v>15</v>
      </c>
      <c r="AZ18" s="66">
        <f t="shared" si="24"/>
        <v>9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 t="s">
        <v>147</v>
      </c>
      <c r="D19" s="21">
        <v>5</v>
      </c>
      <c r="E19" s="20" t="s">
        <v>4</v>
      </c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5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12</v>
      </c>
      <c r="AQ19" s="56">
        <f t="shared" si="20"/>
        <v>72</v>
      </c>
      <c r="AR19" s="64">
        <f t="shared" si="43"/>
        <v>0</v>
      </c>
      <c r="AS19" s="57">
        <f t="shared" si="42"/>
        <v>5</v>
      </c>
      <c r="AT19" s="58">
        <f t="shared" si="42"/>
        <v>5</v>
      </c>
      <c r="AU19" s="59">
        <f t="shared" si="42"/>
        <v>0</v>
      </c>
      <c r="AV19" s="60">
        <f t="shared" si="42"/>
        <v>0</v>
      </c>
      <c r="AW19" s="65">
        <f t="shared" si="21"/>
        <v>96</v>
      </c>
      <c r="AX19" s="50">
        <f t="shared" si="22"/>
        <v>81</v>
      </c>
      <c r="AY19" s="51">
        <f t="shared" si="23"/>
        <v>15</v>
      </c>
      <c r="AZ19" s="66">
        <f t="shared" si="24"/>
        <v>9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>
        <v>0.70833333333333304</v>
      </c>
      <c r="B20" s="7"/>
      <c r="C20" s="20" t="s">
        <v>151</v>
      </c>
      <c r="D20" s="21">
        <v>2000</v>
      </c>
      <c r="E20" s="20" t="s">
        <v>1</v>
      </c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2000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12</v>
      </c>
      <c r="AQ20" s="56">
        <f t="shared" si="20"/>
        <v>72</v>
      </c>
      <c r="AR20" s="64">
        <f t="shared" si="43"/>
        <v>2000</v>
      </c>
      <c r="AS20" s="57">
        <f t="shared" si="42"/>
        <v>5</v>
      </c>
      <c r="AT20" s="58">
        <f t="shared" si="42"/>
        <v>5</v>
      </c>
      <c r="AU20" s="59">
        <f t="shared" si="42"/>
        <v>0</v>
      </c>
      <c r="AV20" s="60">
        <f t="shared" si="42"/>
        <v>0</v>
      </c>
      <c r="AW20" s="65">
        <f t="shared" si="21"/>
        <v>96</v>
      </c>
      <c r="AX20" s="50">
        <f t="shared" si="22"/>
        <v>81</v>
      </c>
      <c r="AY20" s="51">
        <f t="shared" si="23"/>
        <v>15</v>
      </c>
      <c r="AZ20" s="66">
        <f t="shared" si="24"/>
        <v>9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 t="s">
        <v>147</v>
      </c>
      <c r="D21" s="21">
        <v>5</v>
      </c>
      <c r="E21" s="20" t="s">
        <v>3</v>
      </c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5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4">AP20+(I21*16)+(J21*59)+(K21*172)-(O21*17)-(P21*38)-(Q21*63)-(R21*45)-(S21*36)-(T21*45)-(U21*27)</f>
        <v>12</v>
      </c>
      <c r="AQ21" s="56">
        <f t="shared" ref="AQ21:AQ25" si="45">AQ20+(L21*6)+(M21*24)+(N21*108)+(O21*24)+(P21*108)+(Q21*270)</f>
        <v>72</v>
      </c>
      <c r="AR21" s="64">
        <f t="shared" si="43"/>
        <v>1000</v>
      </c>
      <c r="AS21" s="57">
        <f t="shared" si="42"/>
        <v>10</v>
      </c>
      <c r="AT21" s="58">
        <f t="shared" si="42"/>
        <v>5</v>
      </c>
      <c r="AU21" s="59">
        <f t="shared" si="42"/>
        <v>0</v>
      </c>
      <c r="AV21" s="60">
        <f t="shared" si="42"/>
        <v>0</v>
      </c>
      <c r="AW21" s="65">
        <f t="shared" ref="AW21:AW25" si="46">AW20+(AE21*16)</f>
        <v>96</v>
      </c>
      <c r="AX21" s="50">
        <f t="shared" ref="AX21:AX25" si="47">AX20+(I21*4)+(J21*9)+(K21*15)+(L21*1)+(M21*2)+(N21*6)+(O21*4)+(P21*9)+(Q21*15)+(R21*9)+(S21*12)+(T21*9)+(U21*15)+(V21*12)</f>
        <v>81</v>
      </c>
      <c r="AY21" s="51">
        <f t="shared" si="23"/>
        <v>15</v>
      </c>
      <c r="AZ21" s="66">
        <f t="shared" ref="AZ21:BL25" si="48">AZ20+I21</f>
        <v>9</v>
      </c>
      <c r="BA21" s="67">
        <f t="shared" si="48"/>
        <v>0</v>
      </c>
      <c r="BB21" s="67">
        <f t="shared" si="48"/>
        <v>0</v>
      </c>
      <c r="BC21" s="67">
        <f t="shared" si="48"/>
        <v>0</v>
      </c>
      <c r="BD21" s="67">
        <f t="shared" si="48"/>
        <v>0</v>
      </c>
      <c r="BE21" s="67">
        <f t="shared" si="48"/>
        <v>0</v>
      </c>
      <c r="BF21" s="67">
        <f t="shared" si="48"/>
        <v>3</v>
      </c>
      <c r="BG21" s="67">
        <f t="shared" si="48"/>
        <v>0</v>
      </c>
      <c r="BH21" s="67">
        <f t="shared" si="48"/>
        <v>0</v>
      </c>
      <c r="BI21" s="67">
        <f t="shared" si="48"/>
        <v>1</v>
      </c>
      <c r="BJ21" s="67">
        <f t="shared" si="48"/>
        <v>1</v>
      </c>
      <c r="BK21" s="67">
        <f t="shared" si="48"/>
        <v>0</v>
      </c>
      <c r="BL21" s="67">
        <f t="shared" si="48"/>
        <v>0</v>
      </c>
    </row>
    <row r="22" spans="1:64" x14ac:dyDescent="0.25">
      <c r="A22" s="80"/>
      <c r="B22" s="7"/>
      <c r="C22" s="20" t="s">
        <v>147</v>
      </c>
      <c r="D22" s="21">
        <v>5</v>
      </c>
      <c r="E22" s="20" t="s">
        <v>4</v>
      </c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5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4"/>
        <v>12</v>
      </c>
      <c r="AQ22" s="56">
        <f t="shared" si="45"/>
        <v>72</v>
      </c>
      <c r="AR22" s="64">
        <f t="shared" si="43"/>
        <v>0</v>
      </c>
      <c r="AS22" s="57">
        <f t="shared" ref="AS22:AV37" si="49">AS21+Z22-AF22-AK22</f>
        <v>10</v>
      </c>
      <c r="AT22" s="58">
        <f t="shared" si="49"/>
        <v>10</v>
      </c>
      <c r="AU22" s="59">
        <f t="shared" si="49"/>
        <v>0</v>
      </c>
      <c r="AV22" s="60">
        <f t="shared" si="49"/>
        <v>0</v>
      </c>
      <c r="AW22" s="65">
        <f t="shared" si="46"/>
        <v>96</v>
      </c>
      <c r="AX22" s="50">
        <f t="shared" si="47"/>
        <v>81</v>
      </c>
      <c r="AY22" s="51">
        <f t="shared" si="23"/>
        <v>15</v>
      </c>
      <c r="AZ22" s="66">
        <f t="shared" si="48"/>
        <v>9</v>
      </c>
      <c r="BA22" s="67">
        <f t="shared" si="48"/>
        <v>0</v>
      </c>
      <c r="BB22" s="67">
        <f t="shared" si="48"/>
        <v>0</v>
      </c>
      <c r="BC22" s="67">
        <f t="shared" si="48"/>
        <v>0</v>
      </c>
      <c r="BD22" s="67">
        <f t="shared" si="48"/>
        <v>0</v>
      </c>
      <c r="BE22" s="67">
        <f t="shared" si="48"/>
        <v>0</v>
      </c>
      <c r="BF22" s="67">
        <f t="shared" si="48"/>
        <v>3</v>
      </c>
      <c r="BG22" s="67">
        <f t="shared" si="48"/>
        <v>0</v>
      </c>
      <c r="BH22" s="67">
        <f t="shared" si="48"/>
        <v>0</v>
      </c>
      <c r="BI22" s="67">
        <f t="shared" si="48"/>
        <v>1</v>
      </c>
      <c r="BJ22" s="67">
        <f t="shared" si="48"/>
        <v>1</v>
      </c>
      <c r="BK22" s="67">
        <f t="shared" si="48"/>
        <v>0</v>
      </c>
      <c r="BL22" s="67">
        <f t="shared" si="48"/>
        <v>0</v>
      </c>
    </row>
    <row r="23" spans="1:64" x14ac:dyDescent="0.25">
      <c r="A23" s="80"/>
      <c r="B23" s="7"/>
      <c r="C23" s="20" t="s">
        <v>149</v>
      </c>
      <c r="D23" s="21">
        <v>2</v>
      </c>
      <c r="E23" s="20" t="s">
        <v>4</v>
      </c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2</v>
      </c>
      <c r="AF23" s="63">
        <f t="shared" si="15"/>
        <v>0</v>
      </c>
      <c r="AG23" s="63">
        <f t="shared" si="16"/>
        <v>6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4"/>
        <v>12</v>
      </c>
      <c r="AQ23" s="56">
        <f t="shared" si="45"/>
        <v>72</v>
      </c>
      <c r="AR23" s="64">
        <f t="shared" si="43"/>
        <v>0</v>
      </c>
      <c r="AS23" s="57">
        <f t="shared" si="49"/>
        <v>10</v>
      </c>
      <c r="AT23" s="58">
        <f t="shared" si="49"/>
        <v>4</v>
      </c>
      <c r="AU23" s="59">
        <f t="shared" si="49"/>
        <v>0</v>
      </c>
      <c r="AV23" s="60">
        <f t="shared" si="49"/>
        <v>0</v>
      </c>
      <c r="AW23" s="65">
        <f t="shared" si="46"/>
        <v>128</v>
      </c>
      <c r="AX23" s="50">
        <f t="shared" si="47"/>
        <v>81</v>
      </c>
      <c r="AY23" s="51">
        <f t="shared" si="23"/>
        <v>47</v>
      </c>
      <c r="AZ23" s="66">
        <f t="shared" si="48"/>
        <v>9</v>
      </c>
      <c r="BA23" s="67">
        <f t="shared" si="48"/>
        <v>0</v>
      </c>
      <c r="BB23" s="67">
        <f t="shared" si="48"/>
        <v>0</v>
      </c>
      <c r="BC23" s="67">
        <f t="shared" si="48"/>
        <v>0</v>
      </c>
      <c r="BD23" s="67">
        <f t="shared" si="48"/>
        <v>0</v>
      </c>
      <c r="BE23" s="67">
        <f t="shared" si="48"/>
        <v>0</v>
      </c>
      <c r="BF23" s="67">
        <f t="shared" si="48"/>
        <v>3</v>
      </c>
      <c r="BG23" s="67">
        <f t="shared" si="48"/>
        <v>0</v>
      </c>
      <c r="BH23" s="67">
        <f t="shared" si="48"/>
        <v>0</v>
      </c>
      <c r="BI23" s="67">
        <f t="shared" si="48"/>
        <v>1</v>
      </c>
      <c r="BJ23" s="67">
        <f t="shared" si="48"/>
        <v>1</v>
      </c>
      <c r="BK23" s="67">
        <f t="shared" si="48"/>
        <v>0</v>
      </c>
      <c r="BL23" s="67">
        <f t="shared" si="48"/>
        <v>0</v>
      </c>
    </row>
    <row r="24" spans="1:64" x14ac:dyDescent="0.25">
      <c r="A24" s="80"/>
      <c r="B24" s="7"/>
      <c r="C24" s="20" t="s">
        <v>145</v>
      </c>
      <c r="D24" s="21">
        <v>6</v>
      </c>
      <c r="E24" s="20" t="s">
        <v>29</v>
      </c>
      <c r="F24" s="98"/>
      <c r="G24" s="24"/>
      <c r="H24" s="54"/>
      <c r="I24" s="55">
        <f t="shared" si="0"/>
        <v>6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4"/>
        <v>108</v>
      </c>
      <c r="AQ24" s="56">
        <f t="shared" si="45"/>
        <v>72</v>
      </c>
      <c r="AR24" s="64">
        <f t="shared" si="43"/>
        <v>0</v>
      </c>
      <c r="AS24" s="57">
        <f t="shared" si="49"/>
        <v>10</v>
      </c>
      <c r="AT24" s="58">
        <f t="shared" si="49"/>
        <v>4</v>
      </c>
      <c r="AU24" s="59">
        <f t="shared" si="49"/>
        <v>0</v>
      </c>
      <c r="AV24" s="60">
        <f t="shared" si="49"/>
        <v>0</v>
      </c>
      <c r="AW24" s="65">
        <f t="shared" si="46"/>
        <v>128</v>
      </c>
      <c r="AX24" s="50">
        <f t="shared" si="47"/>
        <v>105</v>
      </c>
      <c r="AY24" s="51">
        <f t="shared" si="23"/>
        <v>23</v>
      </c>
      <c r="AZ24" s="66">
        <f t="shared" si="48"/>
        <v>15</v>
      </c>
      <c r="BA24" s="67">
        <f t="shared" si="48"/>
        <v>0</v>
      </c>
      <c r="BB24" s="67">
        <f t="shared" si="48"/>
        <v>0</v>
      </c>
      <c r="BC24" s="67">
        <f t="shared" si="48"/>
        <v>0</v>
      </c>
      <c r="BD24" s="67">
        <f t="shared" si="48"/>
        <v>0</v>
      </c>
      <c r="BE24" s="67">
        <f t="shared" si="48"/>
        <v>0</v>
      </c>
      <c r="BF24" s="67">
        <f t="shared" si="48"/>
        <v>3</v>
      </c>
      <c r="BG24" s="67">
        <f t="shared" si="48"/>
        <v>0</v>
      </c>
      <c r="BH24" s="67">
        <f t="shared" si="48"/>
        <v>0</v>
      </c>
      <c r="BI24" s="67">
        <f t="shared" si="48"/>
        <v>1</v>
      </c>
      <c r="BJ24" s="67">
        <f t="shared" si="48"/>
        <v>1</v>
      </c>
      <c r="BK24" s="67">
        <f t="shared" si="48"/>
        <v>0</v>
      </c>
      <c r="BL24" s="67">
        <f t="shared" si="48"/>
        <v>0</v>
      </c>
    </row>
    <row r="25" spans="1:64" x14ac:dyDescent="0.25">
      <c r="A25" s="80">
        <v>0.91666666666666696</v>
      </c>
      <c r="B25" s="7"/>
      <c r="C25" s="20" t="s">
        <v>151</v>
      </c>
      <c r="D25" s="21">
        <v>4000</v>
      </c>
      <c r="E25" s="20" t="s">
        <v>1</v>
      </c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4000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4"/>
        <v>108</v>
      </c>
      <c r="AQ25" s="56">
        <f t="shared" si="45"/>
        <v>72</v>
      </c>
      <c r="AR25" s="64">
        <f t="shared" si="43"/>
        <v>4000</v>
      </c>
      <c r="AS25" s="57">
        <f t="shared" si="49"/>
        <v>10</v>
      </c>
      <c r="AT25" s="58">
        <f t="shared" si="49"/>
        <v>4</v>
      </c>
      <c r="AU25" s="59">
        <f t="shared" si="49"/>
        <v>0</v>
      </c>
      <c r="AV25" s="60">
        <f t="shared" si="49"/>
        <v>0</v>
      </c>
      <c r="AW25" s="65">
        <f t="shared" si="46"/>
        <v>128</v>
      </c>
      <c r="AX25" s="50">
        <f t="shared" si="47"/>
        <v>105</v>
      </c>
      <c r="AY25" s="51">
        <f t="shared" si="23"/>
        <v>23</v>
      </c>
      <c r="AZ25" s="66">
        <f t="shared" si="48"/>
        <v>15</v>
      </c>
      <c r="BA25" s="67">
        <f t="shared" si="48"/>
        <v>0</v>
      </c>
      <c r="BB25" s="67">
        <f t="shared" si="48"/>
        <v>0</v>
      </c>
      <c r="BC25" s="67">
        <f t="shared" si="48"/>
        <v>0</v>
      </c>
      <c r="BD25" s="67">
        <f t="shared" si="48"/>
        <v>0</v>
      </c>
      <c r="BE25" s="67">
        <f t="shared" si="48"/>
        <v>0</v>
      </c>
      <c r="BF25" s="67">
        <f t="shared" si="48"/>
        <v>3</v>
      </c>
      <c r="BG25" s="67">
        <f t="shared" si="48"/>
        <v>0</v>
      </c>
      <c r="BH25" s="67">
        <f t="shared" si="48"/>
        <v>0</v>
      </c>
      <c r="BI25" s="67">
        <f t="shared" si="48"/>
        <v>1</v>
      </c>
      <c r="BJ25" s="67">
        <f t="shared" si="48"/>
        <v>1</v>
      </c>
      <c r="BK25" s="67">
        <f t="shared" si="48"/>
        <v>0</v>
      </c>
      <c r="BL25" s="67">
        <f t="shared" si="48"/>
        <v>0</v>
      </c>
    </row>
    <row r="26" spans="1:64" x14ac:dyDescent="0.25">
      <c r="A26" s="80"/>
      <c r="B26" s="7"/>
      <c r="C26" s="20" t="s">
        <v>147</v>
      </c>
      <c r="D26" s="21">
        <v>10</v>
      </c>
      <c r="E26" s="20" t="s">
        <v>3</v>
      </c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10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3"/>
        <v>2000</v>
      </c>
      <c r="AS26" s="57">
        <f t="shared" si="49"/>
        <v>20</v>
      </c>
      <c r="AT26" s="58">
        <f t="shared" si="49"/>
        <v>4</v>
      </c>
      <c r="AU26" s="59">
        <f t="shared" si="49"/>
        <v>0</v>
      </c>
      <c r="AV26" s="60">
        <f t="shared" si="49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50">AZ25+I26</f>
        <v>15</v>
      </c>
      <c r="BA26" s="67">
        <f t="shared" si="50"/>
        <v>0</v>
      </c>
      <c r="BB26" s="67">
        <f t="shared" si="50"/>
        <v>0</v>
      </c>
      <c r="BC26" s="67">
        <f t="shared" si="50"/>
        <v>0</v>
      </c>
      <c r="BD26" s="67">
        <f t="shared" si="50"/>
        <v>0</v>
      </c>
      <c r="BE26" s="67">
        <f t="shared" si="50"/>
        <v>0</v>
      </c>
      <c r="BF26" s="67">
        <f t="shared" si="50"/>
        <v>3</v>
      </c>
      <c r="BG26" s="67">
        <f t="shared" si="50"/>
        <v>0</v>
      </c>
      <c r="BH26" s="67">
        <f t="shared" si="50"/>
        <v>0</v>
      </c>
      <c r="BI26" s="67">
        <f t="shared" si="50"/>
        <v>1</v>
      </c>
      <c r="BJ26" s="67">
        <f t="shared" si="50"/>
        <v>1</v>
      </c>
      <c r="BK26" s="67">
        <f t="shared" si="50"/>
        <v>0</v>
      </c>
      <c r="BL26" s="67">
        <f t="shared" si="50"/>
        <v>0</v>
      </c>
    </row>
    <row r="27" spans="1:64" x14ac:dyDescent="0.25">
      <c r="A27" s="80"/>
      <c r="B27" s="7"/>
      <c r="C27" s="20" t="s">
        <v>147</v>
      </c>
      <c r="D27" s="21">
        <v>10</v>
      </c>
      <c r="E27" s="20" t="s">
        <v>4</v>
      </c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10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1">AP26+(I27*16)+(J27*59)+(K27*172)-(O27*17)-(P27*38)-(Q27*63)-(R27*45)-(S27*36)-(T27*45)-(U27*27)</f>
        <v>108</v>
      </c>
      <c r="AQ27" s="56">
        <f t="shared" ref="AQ27:AQ45" si="52">AQ26+(L27*6)+(M27*24)+(N27*108)+(O27*24)+(P27*108)+(Q27*270)</f>
        <v>72</v>
      </c>
      <c r="AR27" s="64">
        <f t="shared" si="43"/>
        <v>0</v>
      </c>
      <c r="AS27" s="57">
        <f t="shared" si="49"/>
        <v>20</v>
      </c>
      <c r="AT27" s="58">
        <f t="shared" si="49"/>
        <v>14</v>
      </c>
      <c r="AU27" s="59">
        <f t="shared" si="49"/>
        <v>0</v>
      </c>
      <c r="AV27" s="60">
        <f t="shared" si="49"/>
        <v>0</v>
      </c>
      <c r="AW27" s="65">
        <f t="shared" ref="AW27:AW45" si="53">AW26+(AE27*16)</f>
        <v>128</v>
      </c>
      <c r="AX27" s="50">
        <f t="shared" ref="AX27:AX45" si="54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5">AZ26+I27</f>
        <v>15</v>
      </c>
      <c r="BA27" s="67">
        <f t="shared" si="55"/>
        <v>0</v>
      </c>
      <c r="BB27" s="67">
        <f t="shared" si="55"/>
        <v>0</v>
      </c>
      <c r="BC27" s="67">
        <f t="shared" si="55"/>
        <v>0</v>
      </c>
      <c r="BD27" s="67">
        <f t="shared" si="55"/>
        <v>0</v>
      </c>
      <c r="BE27" s="67">
        <f t="shared" si="55"/>
        <v>0</v>
      </c>
      <c r="BF27" s="67">
        <f t="shared" si="55"/>
        <v>3</v>
      </c>
      <c r="BG27" s="67">
        <f t="shared" si="55"/>
        <v>0</v>
      </c>
      <c r="BH27" s="67">
        <f t="shared" si="55"/>
        <v>0</v>
      </c>
      <c r="BI27" s="67">
        <f t="shared" si="55"/>
        <v>1</v>
      </c>
      <c r="BJ27" s="67">
        <f t="shared" si="55"/>
        <v>1</v>
      </c>
      <c r="BK27" s="67">
        <f t="shared" si="55"/>
        <v>0</v>
      </c>
      <c r="BL27" s="67">
        <f t="shared" si="55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1"/>
        <v>108</v>
      </c>
      <c r="AQ28" s="56">
        <f t="shared" si="52"/>
        <v>72</v>
      </c>
      <c r="AR28" s="64">
        <f t="shared" si="43"/>
        <v>0</v>
      </c>
      <c r="AS28" s="57">
        <f t="shared" si="49"/>
        <v>20</v>
      </c>
      <c r="AT28" s="58">
        <f t="shared" si="49"/>
        <v>14</v>
      </c>
      <c r="AU28" s="59">
        <f t="shared" si="49"/>
        <v>0</v>
      </c>
      <c r="AV28" s="60">
        <f t="shared" si="49"/>
        <v>0</v>
      </c>
      <c r="AW28" s="65">
        <f t="shared" si="53"/>
        <v>128</v>
      </c>
      <c r="AX28" s="50">
        <f t="shared" si="54"/>
        <v>105</v>
      </c>
      <c r="AY28" s="51">
        <f t="shared" si="23"/>
        <v>23</v>
      </c>
      <c r="AZ28" s="66">
        <f t="shared" si="55"/>
        <v>15</v>
      </c>
      <c r="BA28" s="67">
        <f t="shared" si="55"/>
        <v>0</v>
      </c>
      <c r="BB28" s="67">
        <f t="shared" si="55"/>
        <v>0</v>
      </c>
      <c r="BC28" s="67">
        <f t="shared" si="55"/>
        <v>0</v>
      </c>
      <c r="BD28" s="67">
        <f t="shared" si="55"/>
        <v>0</v>
      </c>
      <c r="BE28" s="67">
        <f t="shared" si="55"/>
        <v>0</v>
      </c>
      <c r="BF28" s="67">
        <f t="shared" si="55"/>
        <v>3</v>
      </c>
      <c r="BG28" s="67">
        <f t="shared" si="55"/>
        <v>0</v>
      </c>
      <c r="BH28" s="67">
        <f t="shared" si="55"/>
        <v>0</v>
      </c>
      <c r="BI28" s="67">
        <f t="shared" si="55"/>
        <v>1</v>
      </c>
      <c r="BJ28" s="67">
        <f t="shared" si="55"/>
        <v>1</v>
      </c>
      <c r="BK28" s="67">
        <f t="shared" si="55"/>
        <v>0</v>
      </c>
      <c r="BL28" s="67">
        <f t="shared" si="55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1"/>
        <v>108</v>
      </c>
      <c r="AQ29" s="56">
        <f t="shared" si="52"/>
        <v>72</v>
      </c>
      <c r="AR29" s="64">
        <f t="shared" si="43"/>
        <v>0</v>
      </c>
      <c r="AS29" s="57">
        <f t="shared" si="49"/>
        <v>20</v>
      </c>
      <c r="AT29" s="58">
        <f t="shared" si="49"/>
        <v>14</v>
      </c>
      <c r="AU29" s="59">
        <f t="shared" si="49"/>
        <v>0</v>
      </c>
      <c r="AV29" s="60">
        <f t="shared" si="49"/>
        <v>0</v>
      </c>
      <c r="AW29" s="65">
        <f t="shared" si="53"/>
        <v>128</v>
      </c>
      <c r="AX29" s="50">
        <f t="shared" si="54"/>
        <v>105</v>
      </c>
      <c r="AY29" s="51">
        <f t="shared" si="23"/>
        <v>23</v>
      </c>
      <c r="AZ29" s="66">
        <f t="shared" si="55"/>
        <v>15</v>
      </c>
      <c r="BA29" s="67">
        <f t="shared" si="55"/>
        <v>0</v>
      </c>
      <c r="BB29" s="67">
        <f t="shared" si="55"/>
        <v>0</v>
      </c>
      <c r="BC29" s="67">
        <f t="shared" si="55"/>
        <v>0</v>
      </c>
      <c r="BD29" s="67">
        <f t="shared" si="55"/>
        <v>0</v>
      </c>
      <c r="BE29" s="67">
        <f t="shared" si="55"/>
        <v>0</v>
      </c>
      <c r="BF29" s="67">
        <f t="shared" si="55"/>
        <v>3</v>
      </c>
      <c r="BG29" s="67">
        <f t="shared" si="55"/>
        <v>0</v>
      </c>
      <c r="BH29" s="67">
        <f t="shared" si="55"/>
        <v>0</v>
      </c>
      <c r="BI29" s="67">
        <f t="shared" si="55"/>
        <v>1</v>
      </c>
      <c r="BJ29" s="67">
        <f t="shared" si="55"/>
        <v>1</v>
      </c>
      <c r="BK29" s="67">
        <f t="shared" si="55"/>
        <v>0</v>
      </c>
      <c r="BL29" s="67">
        <f t="shared" si="55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1"/>
        <v>108</v>
      </c>
      <c r="AQ30" s="56">
        <f t="shared" si="52"/>
        <v>72</v>
      </c>
      <c r="AR30" s="64">
        <f t="shared" si="43"/>
        <v>0</v>
      </c>
      <c r="AS30" s="57">
        <f t="shared" si="49"/>
        <v>20</v>
      </c>
      <c r="AT30" s="58">
        <f t="shared" si="49"/>
        <v>14</v>
      </c>
      <c r="AU30" s="59">
        <f t="shared" si="49"/>
        <v>0</v>
      </c>
      <c r="AV30" s="60">
        <f t="shared" si="49"/>
        <v>0</v>
      </c>
      <c r="AW30" s="65">
        <f t="shared" si="53"/>
        <v>128</v>
      </c>
      <c r="AX30" s="50">
        <f t="shared" si="54"/>
        <v>105</v>
      </c>
      <c r="AY30" s="51">
        <f t="shared" si="23"/>
        <v>23</v>
      </c>
      <c r="AZ30" s="66">
        <f t="shared" si="55"/>
        <v>15</v>
      </c>
      <c r="BA30" s="67">
        <f t="shared" si="55"/>
        <v>0</v>
      </c>
      <c r="BB30" s="67">
        <f t="shared" si="55"/>
        <v>0</v>
      </c>
      <c r="BC30" s="67">
        <f t="shared" si="55"/>
        <v>0</v>
      </c>
      <c r="BD30" s="67">
        <f t="shared" si="55"/>
        <v>0</v>
      </c>
      <c r="BE30" s="67">
        <f t="shared" si="55"/>
        <v>0</v>
      </c>
      <c r="BF30" s="67">
        <f t="shared" si="55"/>
        <v>3</v>
      </c>
      <c r="BG30" s="67">
        <f t="shared" si="55"/>
        <v>0</v>
      </c>
      <c r="BH30" s="67">
        <f t="shared" si="55"/>
        <v>0</v>
      </c>
      <c r="BI30" s="67">
        <f t="shared" si="55"/>
        <v>1</v>
      </c>
      <c r="BJ30" s="67">
        <f t="shared" si="55"/>
        <v>1</v>
      </c>
      <c r="BK30" s="67">
        <f t="shared" si="55"/>
        <v>0</v>
      </c>
      <c r="BL30" s="67">
        <f t="shared" si="55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1"/>
        <v>108</v>
      </c>
      <c r="AQ31" s="56">
        <f t="shared" si="52"/>
        <v>72</v>
      </c>
      <c r="AR31" s="64">
        <f t="shared" si="43"/>
        <v>0</v>
      </c>
      <c r="AS31" s="57">
        <f t="shared" si="49"/>
        <v>20</v>
      </c>
      <c r="AT31" s="58">
        <f t="shared" si="49"/>
        <v>14</v>
      </c>
      <c r="AU31" s="59">
        <f t="shared" si="49"/>
        <v>0</v>
      </c>
      <c r="AV31" s="60">
        <f t="shared" si="49"/>
        <v>0</v>
      </c>
      <c r="AW31" s="65">
        <f t="shared" si="53"/>
        <v>128</v>
      </c>
      <c r="AX31" s="50">
        <f t="shared" si="54"/>
        <v>105</v>
      </c>
      <c r="AY31" s="51">
        <f t="shared" si="23"/>
        <v>23</v>
      </c>
      <c r="AZ31" s="66">
        <f t="shared" si="55"/>
        <v>15</v>
      </c>
      <c r="BA31" s="67">
        <f t="shared" si="55"/>
        <v>0</v>
      </c>
      <c r="BB31" s="67">
        <f t="shared" si="55"/>
        <v>0</v>
      </c>
      <c r="BC31" s="67">
        <f t="shared" si="55"/>
        <v>0</v>
      </c>
      <c r="BD31" s="67">
        <f t="shared" si="55"/>
        <v>0</v>
      </c>
      <c r="BE31" s="67">
        <f t="shared" si="55"/>
        <v>0</v>
      </c>
      <c r="BF31" s="67">
        <f t="shared" si="55"/>
        <v>3</v>
      </c>
      <c r="BG31" s="67">
        <f t="shared" si="55"/>
        <v>0</v>
      </c>
      <c r="BH31" s="67">
        <f t="shared" si="55"/>
        <v>0</v>
      </c>
      <c r="BI31" s="67">
        <f t="shared" si="55"/>
        <v>1</v>
      </c>
      <c r="BJ31" s="67">
        <f t="shared" si="55"/>
        <v>1</v>
      </c>
      <c r="BK31" s="67">
        <f t="shared" si="55"/>
        <v>0</v>
      </c>
      <c r="BL31" s="67">
        <f t="shared" si="55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1"/>
        <v>108</v>
      </c>
      <c r="AQ32" s="56">
        <f t="shared" si="52"/>
        <v>72</v>
      </c>
      <c r="AR32" s="64">
        <f t="shared" si="43"/>
        <v>0</v>
      </c>
      <c r="AS32" s="57">
        <f t="shared" si="49"/>
        <v>20</v>
      </c>
      <c r="AT32" s="58">
        <f t="shared" si="49"/>
        <v>14</v>
      </c>
      <c r="AU32" s="59">
        <f t="shared" si="49"/>
        <v>0</v>
      </c>
      <c r="AV32" s="60">
        <f t="shared" si="49"/>
        <v>0</v>
      </c>
      <c r="AW32" s="65">
        <f t="shared" si="53"/>
        <v>128</v>
      </c>
      <c r="AX32" s="50">
        <f t="shared" si="54"/>
        <v>105</v>
      </c>
      <c r="AY32" s="51">
        <f t="shared" si="23"/>
        <v>23</v>
      </c>
      <c r="AZ32" s="66">
        <f t="shared" si="55"/>
        <v>15</v>
      </c>
      <c r="BA32" s="67">
        <f t="shared" si="55"/>
        <v>0</v>
      </c>
      <c r="BB32" s="67">
        <f t="shared" si="55"/>
        <v>0</v>
      </c>
      <c r="BC32" s="67">
        <f t="shared" si="55"/>
        <v>0</v>
      </c>
      <c r="BD32" s="67">
        <f t="shared" si="55"/>
        <v>0</v>
      </c>
      <c r="BE32" s="67">
        <f t="shared" si="55"/>
        <v>0</v>
      </c>
      <c r="BF32" s="67">
        <f t="shared" si="55"/>
        <v>3</v>
      </c>
      <c r="BG32" s="67">
        <f t="shared" si="55"/>
        <v>0</v>
      </c>
      <c r="BH32" s="67">
        <f t="shared" si="55"/>
        <v>0</v>
      </c>
      <c r="BI32" s="67">
        <f t="shared" si="55"/>
        <v>1</v>
      </c>
      <c r="BJ32" s="67">
        <f t="shared" si="55"/>
        <v>1</v>
      </c>
      <c r="BK32" s="67">
        <f t="shared" si="55"/>
        <v>0</v>
      </c>
      <c r="BL32" s="67">
        <f t="shared" si="55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1"/>
        <v>108</v>
      </c>
      <c r="AQ33" s="56">
        <f t="shared" si="52"/>
        <v>72</v>
      </c>
      <c r="AR33" s="64">
        <f t="shared" si="43"/>
        <v>0</v>
      </c>
      <c r="AS33" s="57">
        <f t="shared" si="49"/>
        <v>20</v>
      </c>
      <c r="AT33" s="58">
        <f t="shared" si="49"/>
        <v>14</v>
      </c>
      <c r="AU33" s="59">
        <f t="shared" si="49"/>
        <v>0</v>
      </c>
      <c r="AV33" s="60">
        <f t="shared" si="49"/>
        <v>0</v>
      </c>
      <c r="AW33" s="65">
        <f t="shared" si="53"/>
        <v>128</v>
      </c>
      <c r="AX33" s="50">
        <f t="shared" si="54"/>
        <v>105</v>
      </c>
      <c r="AY33" s="51">
        <f t="shared" si="23"/>
        <v>23</v>
      </c>
      <c r="AZ33" s="66">
        <f t="shared" si="55"/>
        <v>15</v>
      </c>
      <c r="BA33" s="67">
        <f t="shared" si="55"/>
        <v>0</v>
      </c>
      <c r="BB33" s="67">
        <f t="shared" si="55"/>
        <v>0</v>
      </c>
      <c r="BC33" s="67">
        <f t="shared" si="55"/>
        <v>0</v>
      </c>
      <c r="BD33" s="67">
        <f t="shared" si="55"/>
        <v>0</v>
      </c>
      <c r="BE33" s="67">
        <f t="shared" si="55"/>
        <v>0</v>
      </c>
      <c r="BF33" s="67">
        <f t="shared" si="55"/>
        <v>3</v>
      </c>
      <c r="BG33" s="67">
        <f t="shared" si="55"/>
        <v>0</v>
      </c>
      <c r="BH33" s="67">
        <f t="shared" si="55"/>
        <v>0</v>
      </c>
      <c r="BI33" s="67">
        <f t="shared" si="55"/>
        <v>1</v>
      </c>
      <c r="BJ33" s="67">
        <f t="shared" si="55"/>
        <v>1</v>
      </c>
      <c r="BK33" s="67">
        <f t="shared" si="55"/>
        <v>0</v>
      </c>
      <c r="BL33" s="67">
        <f t="shared" si="55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1"/>
        <v>108</v>
      </c>
      <c r="AQ34" s="56">
        <f t="shared" si="52"/>
        <v>72</v>
      </c>
      <c r="AR34" s="64">
        <f t="shared" si="43"/>
        <v>0</v>
      </c>
      <c r="AS34" s="57">
        <f t="shared" si="49"/>
        <v>20</v>
      </c>
      <c r="AT34" s="58">
        <f t="shared" si="49"/>
        <v>14</v>
      </c>
      <c r="AU34" s="59">
        <f t="shared" si="49"/>
        <v>0</v>
      </c>
      <c r="AV34" s="60">
        <f t="shared" si="49"/>
        <v>0</v>
      </c>
      <c r="AW34" s="65">
        <f t="shared" si="53"/>
        <v>128</v>
      </c>
      <c r="AX34" s="50">
        <f t="shared" si="54"/>
        <v>105</v>
      </c>
      <c r="AY34" s="51">
        <f t="shared" si="23"/>
        <v>23</v>
      </c>
      <c r="AZ34" s="66">
        <f t="shared" si="55"/>
        <v>15</v>
      </c>
      <c r="BA34" s="67">
        <f t="shared" si="55"/>
        <v>0</v>
      </c>
      <c r="BB34" s="67">
        <f t="shared" si="55"/>
        <v>0</v>
      </c>
      <c r="BC34" s="67">
        <f t="shared" si="55"/>
        <v>0</v>
      </c>
      <c r="BD34" s="67">
        <f t="shared" si="55"/>
        <v>0</v>
      </c>
      <c r="BE34" s="67">
        <f t="shared" si="55"/>
        <v>0</v>
      </c>
      <c r="BF34" s="67">
        <f t="shared" si="55"/>
        <v>3</v>
      </c>
      <c r="BG34" s="67">
        <f t="shared" si="55"/>
        <v>0</v>
      </c>
      <c r="BH34" s="67">
        <f t="shared" si="55"/>
        <v>0</v>
      </c>
      <c r="BI34" s="67">
        <f t="shared" si="55"/>
        <v>1</v>
      </c>
      <c r="BJ34" s="67">
        <f t="shared" si="55"/>
        <v>1</v>
      </c>
      <c r="BK34" s="67">
        <f t="shared" si="55"/>
        <v>0</v>
      </c>
      <c r="BL34" s="67">
        <f t="shared" si="55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1"/>
        <v>108</v>
      </c>
      <c r="AQ35" s="56">
        <f t="shared" si="52"/>
        <v>72</v>
      </c>
      <c r="AR35" s="64">
        <f t="shared" si="43"/>
        <v>0</v>
      </c>
      <c r="AS35" s="57">
        <f t="shared" si="49"/>
        <v>20</v>
      </c>
      <c r="AT35" s="58">
        <f t="shared" si="49"/>
        <v>14</v>
      </c>
      <c r="AU35" s="59">
        <f t="shared" si="49"/>
        <v>0</v>
      </c>
      <c r="AV35" s="60">
        <f t="shared" si="49"/>
        <v>0</v>
      </c>
      <c r="AW35" s="65">
        <f t="shared" si="53"/>
        <v>128</v>
      </c>
      <c r="AX35" s="50">
        <f t="shared" si="54"/>
        <v>105</v>
      </c>
      <c r="AY35" s="51">
        <f t="shared" si="23"/>
        <v>23</v>
      </c>
      <c r="AZ35" s="66">
        <f t="shared" si="55"/>
        <v>15</v>
      </c>
      <c r="BA35" s="67">
        <f t="shared" si="55"/>
        <v>0</v>
      </c>
      <c r="BB35" s="67">
        <f t="shared" si="55"/>
        <v>0</v>
      </c>
      <c r="BC35" s="67">
        <f t="shared" si="55"/>
        <v>0</v>
      </c>
      <c r="BD35" s="67">
        <f t="shared" si="55"/>
        <v>0</v>
      </c>
      <c r="BE35" s="67">
        <f t="shared" si="55"/>
        <v>0</v>
      </c>
      <c r="BF35" s="67">
        <f t="shared" si="55"/>
        <v>3</v>
      </c>
      <c r="BG35" s="67">
        <f t="shared" si="55"/>
        <v>0</v>
      </c>
      <c r="BH35" s="67">
        <f t="shared" si="55"/>
        <v>0</v>
      </c>
      <c r="BI35" s="67">
        <f t="shared" si="55"/>
        <v>1</v>
      </c>
      <c r="BJ35" s="67">
        <f t="shared" si="55"/>
        <v>1</v>
      </c>
      <c r="BK35" s="67">
        <f t="shared" si="55"/>
        <v>0</v>
      </c>
      <c r="BL35" s="67">
        <f t="shared" si="55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1"/>
        <v>108</v>
      </c>
      <c r="AQ36" s="56">
        <f t="shared" si="52"/>
        <v>72</v>
      </c>
      <c r="AR36" s="64">
        <f t="shared" si="43"/>
        <v>0</v>
      </c>
      <c r="AS36" s="57">
        <f t="shared" si="49"/>
        <v>20</v>
      </c>
      <c r="AT36" s="58">
        <f t="shared" si="49"/>
        <v>14</v>
      </c>
      <c r="AU36" s="59">
        <f t="shared" si="49"/>
        <v>0</v>
      </c>
      <c r="AV36" s="60">
        <f t="shared" si="49"/>
        <v>0</v>
      </c>
      <c r="AW36" s="65">
        <f t="shared" si="53"/>
        <v>128</v>
      </c>
      <c r="AX36" s="50">
        <f t="shared" si="54"/>
        <v>105</v>
      </c>
      <c r="AY36" s="51">
        <f t="shared" si="23"/>
        <v>23</v>
      </c>
      <c r="AZ36" s="66">
        <f t="shared" si="55"/>
        <v>15</v>
      </c>
      <c r="BA36" s="67">
        <f t="shared" si="55"/>
        <v>0</v>
      </c>
      <c r="BB36" s="67">
        <f t="shared" si="55"/>
        <v>0</v>
      </c>
      <c r="BC36" s="67">
        <f t="shared" si="55"/>
        <v>0</v>
      </c>
      <c r="BD36" s="67">
        <f t="shared" si="55"/>
        <v>0</v>
      </c>
      <c r="BE36" s="67">
        <f t="shared" si="55"/>
        <v>0</v>
      </c>
      <c r="BF36" s="67">
        <f t="shared" si="55"/>
        <v>3</v>
      </c>
      <c r="BG36" s="67">
        <f t="shared" si="55"/>
        <v>0</v>
      </c>
      <c r="BH36" s="67">
        <f t="shared" si="55"/>
        <v>0</v>
      </c>
      <c r="BI36" s="67">
        <f t="shared" si="55"/>
        <v>1</v>
      </c>
      <c r="BJ36" s="67">
        <f t="shared" si="55"/>
        <v>1</v>
      </c>
      <c r="BK36" s="67">
        <f t="shared" si="55"/>
        <v>0</v>
      </c>
      <c r="BL36" s="67">
        <f t="shared" si="55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1"/>
        <v>108</v>
      </c>
      <c r="AQ37" s="56">
        <f t="shared" si="52"/>
        <v>72</v>
      </c>
      <c r="AR37" s="64">
        <f t="shared" si="43"/>
        <v>0</v>
      </c>
      <c r="AS37" s="57">
        <f t="shared" si="49"/>
        <v>20</v>
      </c>
      <c r="AT37" s="58">
        <f t="shared" si="49"/>
        <v>14</v>
      </c>
      <c r="AU37" s="59">
        <f t="shared" si="49"/>
        <v>0</v>
      </c>
      <c r="AV37" s="60">
        <f t="shared" si="49"/>
        <v>0</v>
      </c>
      <c r="AW37" s="65">
        <f t="shared" si="53"/>
        <v>128</v>
      </c>
      <c r="AX37" s="50">
        <f t="shared" si="54"/>
        <v>105</v>
      </c>
      <c r="AY37" s="51">
        <f t="shared" si="23"/>
        <v>23</v>
      </c>
      <c r="AZ37" s="66">
        <f t="shared" si="55"/>
        <v>15</v>
      </c>
      <c r="BA37" s="67">
        <f t="shared" si="55"/>
        <v>0</v>
      </c>
      <c r="BB37" s="67">
        <f t="shared" si="55"/>
        <v>0</v>
      </c>
      <c r="BC37" s="67">
        <f t="shared" si="55"/>
        <v>0</v>
      </c>
      <c r="BD37" s="67">
        <f t="shared" si="55"/>
        <v>0</v>
      </c>
      <c r="BE37" s="67">
        <f t="shared" si="55"/>
        <v>0</v>
      </c>
      <c r="BF37" s="67">
        <f t="shared" si="55"/>
        <v>3</v>
      </c>
      <c r="BG37" s="67">
        <f t="shared" si="55"/>
        <v>0</v>
      </c>
      <c r="BH37" s="67">
        <f t="shared" si="55"/>
        <v>0</v>
      </c>
      <c r="BI37" s="67">
        <f t="shared" si="55"/>
        <v>1</v>
      </c>
      <c r="BJ37" s="67">
        <f t="shared" si="55"/>
        <v>1</v>
      </c>
      <c r="BK37" s="67">
        <f t="shared" si="55"/>
        <v>0</v>
      </c>
      <c r="BL37" s="67">
        <f t="shared" si="55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1"/>
        <v>108</v>
      </c>
      <c r="AQ38" s="56">
        <f t="shared" si="52"/>
        <v>72</v>
      </c>
      <c r="AR38" s="64">
        <f t="shared" si="43"/>
        <v>0</v>
      </c>
      <c r="AS38" s="57">
        <f t="shared" ref="AS38:AV45" si="56">AS37+Z38-AF38-AK38</f>
        <v>20</v>
      </c>
      <c r="AT38" s="58">
        <f t="shared" si="56"/>
        <v>14</v>
      </c>
      <c r="AU38" s="59">
        <f t="shared" si="56"/>
        <v>0</v>
      </c>
      <c r="AV38" s="60">
        <f t="shared" si="56"/>
        <v>0</v>
      </c>
      <c r="AW38" s="65">
        <f t="shared" si="53"/>
        <v>128</v>
      </c>
      <c r="AX38" s="50">
        <f t="shared" si="54"/>
        <v>105</v>
      </c>
      <c r="AY38" s="51">
        <f t="shared" si="23"/>
        <v>23</v>
      </c>
      <c r="AZ38" s="66">
        <f t="shared" si="55"/>
        <v>15</v>
      </c>
      <c r="BA38" s="67">
        <f t="shared" si="55"/>
        <v>0</v>
      </c>
      <c r="BB38" s="67">
        <f t="shared" si="55"/>
        <v>0</v>
      </c>
      <c r="BC38" s="67">
        <f t="shared" si="55"/>
        <v>0</v>
      </c>
      <c r="BD38" s="67">
        <f t="shared" si="55"/>
        <v>0</v>
      </c>
      <c r="BE38" s="67">
        <f t="shared" si="55"/>
        <v>0</v>
      </c>
      <c r="BF38" s="67">
        <f t="shared" si="55"/>
        <v>3</v>
      </c>
      <c r="BG38" s="67">
        <f t="shared" si="55"/>
        <v>0</v>
      </c>
      <c r="BH38" s="67">
        <f t="shared" si="55"/>
        <v>0</v>
      </c>
      <c r="BI38" s="67">
        <f t="shared" si="55"/>
        <v>1</v>
      </c>
      <c r="BJ38" s="67">
        <f t="shared" si="55"/>
        <v>1</v>
      </c>
      <c r="BK38" s="67">
        <f t="shared" si="55"/>
        <v>0</v>
      </c>
      <c r="BL38" s="67">
        <f t="shared" si="55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1"/>
        <v>108</v>
      </c>
      <c r="AQ39" s="56">
        <f t="shared" si="52"/>
        <v>72</v>
      </c>
      <c r="AR39" s="64">
        <f t="shared" si="43"/>
        <v>0</v>
      </c>
      <c r="AS39" s="57">
        <f t="shared" si="56"/>
        <v>20</v>
      </c>
      <c r="AT39" s="58">
        <f t="shared" si="56"/>
        <v>14</v>
      </c>
      <c r="AU39" s="59">
        <f t="shared" si="56"/>
        <v>0</v>
      </c>
      <c r="AV39" s="60">
        <f t="shared" si="56"/>
        <v>0</v>
      </c>
      <c r="AW39" s="65">
        <f t="shared" si="53"/>
        <v>128</v>
      </c>
      <c r="AX39" s="50">
        <f t="shared" si="54"/>
        <v>105</v>
      </c>
      <c r="AY39" s="51">
        <f t="shared" si="23"/>
        <v>23</v>
      </c>
      <c r="AZ39" s="66">
        <f t="shared" si="55"/>
        <v>15</v>
      </c>
      <c r="BA39" s="67">
        <f t="shared" si="55"/>
        <v>0</v>
      </c>
      <c r="BB39" s="67">
        <f t="shared" si="55"/>
        <v>0</v>
      </c>
      <c r="BC39" s="67">
        <f t="shared" si="55"/>
        <v>0</v>
      </c>
      <c r="BD39" s="67">
        <f t="shared" si="55"/>
        <v>0</v>
      </c>
      <c r="BE39" s="67">
        <f t="shared" si="55"/>
        <v>0</v>
      </c>
      <c r="BF39" s="67">
        <f t="shared" si="55"/>
        <v>3</v>
      </c>
      <c r="BG39" s="67">
        <f t="shared" si="55"/>
        <v>0</v>
      </c>
      <c r="BH39" s="67">
        <f t="shared" si="55"/>
        <v>0</v>
      </c>
      <c r="BI39" s="67">
        <f t="shared" si="55"/>
        <v>1</v>
      </c>
      <c r="BJ39" s="67">
        <f t="shared" si="55"/>
        <v>1</v>
      </c>
      <c r="BK39" s="67">
        <f t="shared" si="55"/>
        <v>0</v>
      </c>
      <c r="BL39" s="67">
        <f t="shared" si="55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1"/>
        <v>108</v>
      </c>
      <c r="AQ40" s="56">
        <f t="shared" si="52"/>
        <v>72</v>
      </c>
      <c r="AR40" s="64">
        <f t="shared" si="43"/>
        <v>0</v>
      </c>
      <c r="AS40" s="57">
        <f t="shared" si="56"/>
        <v>20</v>
      </c>
      <c r="AT40" s="58">
        <f t="shared" si="56"/>
        <v>14</v>
      </c>
      <c r="AU40" s="59">
        <f t="shared" si="56"/>
        <v>0</v>
      </c>
      <c r="AV40" s="60">
        <f t="shared" si="56"/>
        <v>0</v>
      </c>
      <c r="AW40" s="65">
        <f t="shared" si="53"/>
        <v>128</v>
      </c>
      <c r="AX40" s="50">
        <f t="shared" si="54"/>
        <v>105</v>
      </c>
      <c r="AY40" s="51">
        <f t="shared" si="23"/>
        <v>23</v>
      </c>
      <c r="AZ40" s="66">
        <f t="shared" si="55"/>
        <v>15</v>
      </c>
      <c r="BA40" s="67">
        <f t="shared" si="55"/>
        <v>0</v>
      </c>
      <c r="BB40" s="67">
        <f t="shared" si="55"/>
        <v>0</v>
      </c>
      <c r="BC40" s="67">
        <f t="shared" si="55"/>
        <v>0</v>
      </c>
      <c r="BD40" s="67">
        <f t="shared" si="55"/>
        <v>0</v>
      </c>
      <c r="BE40" s="67">
        <f t="shared" si="55"/>
        <v>0</v>
      </c>
      <c r="BF40" s="67">
        <f t="shared" si="55"/>
        <v>3</v>
      </c>
      <c r="BG40" s="67">
        <f t="shared" si="55"/>
        <v>0</v>
      </c>
      <c r="BH40" s="67">
        <f t="shared" si="55"/>
        <v>0</v>
      </c>
      <c r="BI40" s="67">
        <f t="shared" si="55"/>
        <v>1</v>
      </c>
      <c r="BJ40" s="67">
        <f t="shared" si="55"/>
        <v>1</v>
      </c>
      <c r="BK40" s="67">
        <f t="shared" si="55"/>
        <v>0</v>
      </c>
      <c r="BL40" s="67">
        <f t="shared" si="55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1"/>
        <v>108</v>
      </c>
      <c r="AQ41" s="56">
        <f t="shared" si="52"/>
        <v>72</v>
      </c>
      <c r="AR41" s="64">
        <f t="shared" si="43"/>
        <v>0</v>
      </c>
      <c r="AS41" s="57">
        <f t="shared" si="56"/>
        <v>20</v>
      </c>
      <c r="AT41" s="58">
        <f t="shared" si="56"/>
        <v>14</v>
      </c>
      <c r="AU41" s="59">
        <f t="shared" si="56"/>
        <v>0</v>
      </c>
      <c r="AV41" s="60">
        <f t="shared" si="56"/>
        <v>0</v>
      </c>
      <c r="AW41" s="65">
        <f t="shared" si="53"/>
        <v>128</v>
      </c>
      <c r="AX41" s="50">
        <f t="shared" si="54"/>
        <v>105</v>
      </c>
      <c r="AY41" s="51">
        <f t="shared" si="23"/>
        <v>23</v>
      </c>
      <c r="AZ41" s="66">
        <f t="shared" si="55"/>
        <v>15</v>
      </c>
      <c r="BA41" s="67">
        <f t="shared" si="55"/>
        <v>0</v>
      </c>
      <c r="BB41" s="67">
        <f t="shared" si="55"/>
        <v>0</v>
      </c>
      <c r="BC41" s="67">
        <f t="shared" si="55"/>
        <v>0</v>
      </c>
      <c r="BD41" s="67">
        <f t="shared" si="55"/>
        <v>0</v>
      </c>
      <c r="BE41" s="67">
        <f t="shared" si="55"/>
        <v>0</v>
      </c>
      <c r="BF41" s="67">
        <f t="shared" si="55"/>
        <v>3</v>
      </c>
      <c r="BG41" s="67">
        <f t="shared" si="55"/>
        <v>0</v>
      </c>
      <c r="BH41" s="67">
        <f t="shared" si="55"/>
        <v>0</v>
      </c>
      <c r="BI41" s="67">
        <f t="shared" si="55"/>
        <v>1</v>
      </c>
      <c r="BJ41" s="67">
        <f t="shared" si="55"/>
        <v>1</v>
      </c>
      <c r="BK41" s="67">
        <f t="shared" si="55"/>
        <v>0</v>
      </c>
      <c r="BL41" s="67">
        <f t="shared" si="55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1"/>
        <v>108</v>
      </c>
      <c r="AQ42" s="56">
        <f t="shared" si="52"/>
        <v>72</v>
      </c>
      <c r="AR42" s="64">
        <f t="shared" si="43"/>
        <v>0</v>
      </c>
      <c r="AS42" s="57">
        <f t="shared" si="56"/>
        <v>20</v>
      </c>
      <c r="AT42" s="58">
        <f t="shared" si="56"/>
        <v>14</v>
      </c>
      <c r="AU42" s="59">
        <f t="shared" si="56"/>
        <v>0</v>
      </c>
      <c r="AV42" s="60">
        <f t="shared" si="56"/>
        <v>0</v>
      </c>
      <c r="AW42" s="65">
        <f t="shared" si="53"/>
        <v>128</v>
      </c>
      <c r="AX42" s="50">
        <f t="shared" si="54"/>
        <v>105</v>
      </c>
      <c r="AY42" s="51">
        <f t="shared" si="23"/>
        <v>23</v>
      </c>
      <c r="AZ42" s="66">
        <f t="shared" si="55"/>
        <v>15</v>
      </c>
      <c r="BA42" s="67">
        <f t="shared" si="55"/>
        <v>0</v>
      </c>
      <c r="BB42" s="67">
        <f t="shared" si="55"/>
        <v>0</v>
      </c>
      <c r="BC42" s="67">
        <f t="shared" si="55"/>
        <v>0</v>
      </c>
      <c r="BD42" s="67">
        <f t="shared" si="55"/>
        <v>0</v>
      </c>
      <c r="BE42" s="67">
        <f t="shared" si="55"/>
        <v>0</v>
      </c>
      <c r="BF42" s="67">
        <f t="shared" si="55"/>
        <v>3</v>
      </c>
      <c r="BG42" s="67">
        <f t="shared" si="55"/>
        <v>0</v>
      </c>
      <c r="BH42" s="67">
        <f t="shared" si="55"/>
        <v>0</v>
      </c>
      <c r="BI42" s="67">
        <f t="shared" si="55"/>
        <v>1</v>
      </c>
      <c r="BJ42" s="67">
        <f t="shared" si="55"/>
        <v>1</v>
      </c>
      <c r="BK42" s="67">
        <f t="shared" si="55"/>
        <v>0</v>
      </c>
      <c r="BL42" s="67">
        <f t="shared" si="55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1"/>
        <v>108</v>
      </c>
      <c r="AQ43" s="56">
        <f t="shared" si="52"/>
        <v>72</v>
      </c>
      <c r="AR43" s="64">
        <f t="shared" si="43"/>
        <v>0</v>
      </c>
      <c r="AS43" s="57">
        <f t="shared" si="56"/>
        <v>20</v>
      </c>
      <c r="AT43" s="58">
        <f t="shared" si="56"/>
        <v>14</v>
      </c>
      <c r="AU43" s="59">
        <f t="shared" si="56"/>
        <v>0</v>
      </c>
      <c r="AV43" s="60">
        <f t="shared" si="56"/>
        <v>0</v>
      </c>
      <c r="AW43" s="65">
        <f t="shared" si="53"/>
        <v>128</v>
      </c>
      <c r="AX43" s="50">
        <f t="shared" si="54"/>
        <v>105</v>
      </c>
      <c r="AY43" s="51">
        <f t="shared" si="23"/>
        <v>23</v>
      </c>
      <c r="AZ43" s="66">
        <f t="shared" ref="AZ43:BL45" si="57">AZ42+I43</f>
        <v>15</v>
      </c>
      <c r="BA43" s="67">
        <f t="shared" si="57"/>
        <v>0</v>
      </c>
      <c r="BB43" s="67">
        <f t="shared" si="57"/>
        <v>0</v>
      </c>
      <c r="BC43" s="67">
        <f t="shared" si="57"/>
        <v>0</v>
      </c>
      <c r="BD43" s="67">
        <f t="shared" si="57"/>
        <v>0</v>
      </c>
      <c r="BE43" s="67">
        <f t="shared" si="57"/>
        <v>0</v>
      </c>
      <c r="BF43" s="67">
        <f t="shared" si="57"/>
        <v>3</v>
      </c>
      <c r="BG43" s="67">
        <f t="shared" si="57"/>
        <v>0</v>
      </c>
      <c r="BH43" s="67">
        <f t="shared" si="57"/>
        <v>0</v>
      </c>
      <c r="BI43" s="67">
        <f t="shared" si="57"/>
        <v>1</v>
      </c>
      <c r="BJ43" s="67">
        <f t="shared" si="57"/>
        <v>1</v>
      </c>
      <c r="BK43" s="67">
        <f t="shared" si="57"/>
        <v>0</v>
      </c>
      <c r="BL43" s="67">
        <f t="shared" si="57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1"/>
        <v>108</v>
      </c>
      <c r="AQ44" s="56">
        <f t="shared" si="52"/>
        <v>72</v>
      </c>
      <c r="AR44" s="64">
        <f t="shared" si="43"/>
        <v>0</v>
      </c>
      <c r="AS44" s="57">
        <f t="shared" si="56"/>
        <v>20</v>
      </c>
      <c r="AT44" s="58">
        <f t="shared" si="56"/>
        <v>14</v>
      </c>
      <c r="AU44" s="59">
        <f t="shared" si="56"/>
        <v>0</v>
      </c>
      <c r="AV44" s="60">
        <f t="shared" si="56"/>
        <v>0</v>
      </c>
      <c r="AW44" s="65">
        <f t="shared" si="53"/>
        <v>128</v>
      </c>
      <c r="AX44" s="50">
        <f t="shared" si="54"/>
        <v>105</v>
      </c>
      <c r="AY44" s="51">
        <f t="shared" si="23"/>
        <v>23</v>
      </c>
      <c r="AZ44" s="66">
        <f t="shared" si="57"/>
        <v>15</v>
      </c>
      <c r="BA44" s="67">
        <f t="shared" si="57"/>
        <v>0</v>
      </c>
      <c r="BB44" s="67">
        <f t="shared" si="57"/>
        <v>0</v>
      </c>
      <c r="BC44" s="67">
        <f t="shared" si="57"/>
        <v>0</v>
      </c>
      <c r="BD44" s="67">
        <f t="shared" si="57"/>
        <v>0</v>
      </c>
      <c r="BE44" s="67">
        <f t="shared" si="57"/>
        <v>0</v>
      </c>
      <c r="BF44" s="67">
        <f t="shared" si="57"/>
        <v>3</v>
      </c>
      <c r="BG44" s="67">
        <f t="shared" si="57"/>
        <v>0</v>
      </c>
      <c r="BH44" s="67">
        <f t="shared" si="57"/>
        <v>0</v>
      </c>
      <c r="BI44" s="67">
        <f t="shared" si="57"/>
        <v>1</v>
      </c>
      <c r="BJ44" s="67">
        <f t="shared" si="57"/>
        <v>1</v>
      </c>
      <c r="BK44" s="67">
        <f t="shared" si="57"/>
        <v>0</v>
      </c>
      <c r="BL44" s="67">
        <f t="shared" si="57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1"/>
        <v>108</v>
      </c>
      <c r="AQ45" s="56">
        <f t="shared" si="52"/>
        <v>72</v>
      </c>
      <c r="AR45" s="64">
        <f t="shared" si="43"/>
        <v>0</v>
      </c>
      <c r="AS45" s="57">
        <f t="shared" si="56"/>
        <v>20</v>
      </c>
      <c r="AT45" s="58">
        <f t="shared" si="56"/>
        <v>14</v>
      </c>
      <c r="AU45" s="59">
        <f t="shared" si="56"/>
        <v>0</v>
      </c>
      <c r="AV45" s="60">
        <f t="shared" si="56"/>
        <v>0</v>
      </c>
      <c r="AW45" s="65">
        <f t="shared" si="53"/>
        <v>128</v>
      </c>
      <c r="AX45" s="50">
        <f t="shared" si="54"/>
        <v>105</v>
      </c>
      <c r="AY45" s="51">
        <f t="shared" si="23"/>
        <v>23</v>
      </c>
      <c r="AZ45" s="66">
        <f t="shared" si="57"/>
        <v>15</v>
      </c>
      <c r="BA45" s="67">
        <f t="shared" si="57"/>
        <v>0</v>
      </c>
      <c r="BB45" s="67">
        <f t="shared" si="57"/>
        <v>0</v>
      </c>
      <c r="BC45" s="67">
        <f t="shared" si="57"/>
        <v>0</v>
      </c>
      <c r="BD45" s="67">
        <f t="shared" si="57"/>
        <v>0</v>
      </c>
      <c r="BE45" s="67">
        <f t="shared" si="57"/>
        <v>0</v>
      </c>
      <c r="BF45" s="67">
        <f t="shared" si="57"/>
        <v>3</v>
      </c>
      <c r="BG45" s="67">
        <f t="shared" si="57"/>
        <v>0</v>
      </c>
      <c r="BH45" s="67">
        <f t="shared" si="57"/>
        <v>0</v>
      </c>
      <c r="BI45" s="67">
        <f t="shared" si="57"/>
        <v>1</v>
      </c>
      <c r="BJ45" s="67">
        <f t="shared" si="57"/>
        <v>1</v>
      </c>
      <c r="BK45" s="67">
        <f t="shared" si="57"/>
        <v>0</v>
      </c>
      <c r="BL45" s="67">
        <f t="shared" si="57"/>
        <v>0</v>
      </c>
    </row>
  </sheetData>
  <sheetProtection sheet="1" objects="1" scenarios="1" selectLockedCells="1"/>
  <conditionalFormatting sqref="AZ4:BL45">
    <cfRule type="cellIs" dxfId="163" priority="46" operator="greaterThan">
      <formula>0</formula>
    </cfRule>
  </conditionalFormatting>
  <conditionalFormatting sqref="AP4:BL45">
    <cfRule type="cellIs" dxfId="162" priority="45" operator="lessThan">
      <formula>0</formula>
    </cfRule>
  </conditionalFormatting>
  <conditionalFormatting sqref="G4:G44">
    <cfRule type="containsText" dxfId="161" priority="44" operator="containsText" text="V">
      <formula>NOT(ISERROR(SEARCH("V",G4)))</formula>
    </cfRule>
  </conditionalFormatting>
  <conditionalFormatting sqref="AY4:AY45">
    <cfRule type="cellIs" dxfId="160" priority="43" operator="lessThan">
      <formula>10</formula>
    </cfRule>
  </conditionalFormatting>
  <conditionalFormatting sqref="C29:C44">
    <cfRule type="containsText" dxfId="159" priority="37" operator="containsText" text="Ontwikkel">
      <formula>NOT(ISERROR(SEARCH("Ontwikkel",C29)))</formula>
    </cfRule>
    <cfRule type="containsText" dxfId="158" priority="38" operator="containsText" text="Koop">
      <formula>NOT(ISERROR(SEARCH("Koop",C29)))</formula>
    </cfRule>
    <cfRule type="containsText" dxfId="157" priority="39" operator="containsText" text="Produceer">
      <formula>NOT(ISERROR(SEARCH("Produceer",C29)))</formula>
    </cfRule>
    <cfRule type="containsText" dxfId="156" priority="40" operator="containsText" text="Verzamel">
      <formula>NOT(ISERROR(SEARCH("Verzamel",C29)))</formula>
    </cfRule>
    <cfRule type="containsText" dxfId="155" priority="41" operator="containsText" text="Sloop">
      <formula>NOT(ISERROR(SEARCH("Sloop",C29)))</formula>
    </cfRule>
    <cfRule type="containsText" dxfId="154" priority="42" operator="containsText" text="Bouw">
      <formula>NOT(ISERROR(SEARCH("Bouw",C29)))</formula>
    </cfRule>
  </conditionalFormatting>
  <conditionalFormatting sqref="C5:C8 C11:C22">
    <cfRule type="containsText" dxfId="153" priority="19" operator="containsText" text="Ontwikkel">
      <formula>NOT(ISERROR(SEARCH("Ontwikkel",C5)))</formula>
    </cfRule>
    <cfRule type="containsText" dxfId="152" priority="20" operator="containsText" text="Koop">
      <formula>NOT(ISERROR(SEARCH("Koop",C5)))</formula>
    </cfRule>
    <cfRule type="containsText" dxfId="151" priority="21" operator="containsText" text="Produceer">
      <formula>NOT(ISERROR(SEARCH("Produceer",C5)))</formula>
    </cfRule>
    <cfRule type="containsText" dxfId="150" priority="22" operator="containsText" text="Verzamel">
      <formula>NOT(ISERROR(SEARCH("Verzamel",C5)))</formula>
    </cfRule>
    <cfRule type="containsText" dxfId="149" priority="23" operator="containsText" text="Sloop">
      <formula>NOT(ISERROR(SEARCH("Sloop",C5)))</formula>
    </cfRule>
    <cfRule type="containsText" dxfId="148" priority="24" operator="containsText" text="Bouw">
      <formula>NOT(ISERROR(SEARCH("Bouw",C5)))</formula>
    </cfRule>
  </conditionalFormatting>
  <conditionalFormatting sqref="C8:C11">
    <cfRule type="containsText" dxfId="147" priority="13" operator="containsText" text="Ontwikkel">
      <formula>NOT(ISERROR(SEARCH("Ontwikkel",C8)))</formula>
    </cfRule>
    <cfRule type="containsText" dxfId="146" priority="14" operator="containsText" text="Koop">
      <formula>NOT(ISERROR(SEARCH("Koop",C8)))</formula>
    </cfRule>
    <cfRule type="containsText" dxfId="145" priority="15" operator="containsText" text="Produceer">
      <formula>NOT(ISERROR(SEARCH("Produceer",C8)))</formula>
    </cfRule>
    <cfRule type="containsText" dxfId="144" priority="16" operator="containsText" text="Verzamel">
      <formula>NOT(ISERROR(SEARCH("Verzamel",C8)))</formula>
    </cfRule>
    <cfRule type="containsText" dxfId="143" priority="17" operator="containsText" text="Sloop">
      <formula>NOT(ISERROR(SEARCH("Sloop",C8)))</formula>
    </cfRule>
    <cfRule type="containsText" dxfId="142" priority="18" operator="containsText" text="Bouw">
      <formula>NOT(ISERROR(SEARCH("Bouw",C8)))</formula>
    </cfRule>
  </conditionalFormatting>
  <conditionalFormatting sqref="C23:C25">
    <cfRule type="containsText" dxfId="141" priority="7" operator="containsText" text="Ontwikkel">
      <formula>NOT(ISERROR(SEARCH("Ontwikkel",C23)))</formula>
    </cfRule>
    <cfRule type="containsText" dxfId="140" priority="8" operator="containsText" text="Koop">
      <formula>NOT(ISERROR(SEARCH("Koop",C23)))</formula>
    </cfRule>
    <cfRule type="containsText" dxfId="139" priority="9" operator="containsText" text="Produceer">
      <formula>NOT(ISERROR(SEARCH("Produceer",C23)))</formula>
    </cfRule>
    <cfRule type="containsText" dxfId="138" priority="10" operator="containsText" text="Verzamel">
      <formula>NOT(ISERROR(SEARCH("Verzamel",C23)))</formula>
    </cfRule>
    <cfRule type="containsText" dxfId="137" priority="11" operator="containsText" text="Sloop">
      <formula>NOT(ISERROR(SEARCH("Sloop",C23)))</formula>
    </cfRule>
    <cfRule type="containsText" dxfId="136" priority="12" operator="containsText" text="Bouw">
      <formula>NOT(ISERROR(SEARCH("Bouw",C23)))</formula>
    </cfRule>
  </conditionalFormatting>
  <conditionalFormatting sqref="C25:C28">
    <cfRule type="containsText" dxfId="5" priority="1" operator="containsText" text="Ontwikkel">
      <formula>NOT(ISERROR(SEARCH("Ontwikkel",C25)))</formula>
    </cfRule>
    <cfRule type="containsText" dxfId="4" priority="2" operator="containsText" text="Koop">
      <formula>NOT(ISERROR(SEARCH("Koop",C25)))</formula>
    </cfRule>
    <cfRule type="containsText" dxfId="3" priority="3" operator="containsText" text="Produceer">
      <formula>NOT(ISERROR(SEARCH("Produceer",C25)))</formula>
    </cfRule>
    <cfRule type="containsText" dxfId="2" priority="4" operator="containsText" text="Verzamel">
      <formula>NOT(ISERROR(SEARCH("Verzamel",C25)))</formula>
    </cfRule>
    <cfRule type="containsText" dxfId="1" priority="5" operator="containsText" text="Sloop">
      <formula>NOT(ISERROR(SEARCH("Sloop",C25)))</formula>
    </cfRule>
    <cfRule type="containsText" dxfId="0" priority="6" operator="containsText" text="Bouw">
      <formula>NOT(ISERROR(SEARCH("Bouw",C25)))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F632E2E4-F4D0-434F-BF68-AA4166CD1BCB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81B91D15-4DF5-4D5B-8AE2-248580AE57D1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2C591338-FC18-422C-8BDA-E4B136691EDB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4D3C9734-3134-4E9A-8680-164B0ECE75D6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E046DF06-0861-4AF7-9635-5B2C4C7CC341}">
          <x14:formula1>
            <xm:f>Bronnen!$D$1:$D$18</xm:f>
          </x14:formula1>
          <xm:sqref>E5:E44</xm:sqref>
        </x14:dataValidation>
        <x14:dataValidation type="list" allowBlank="1" showInputMessage="1" showErrorMessage="1" xr:uid="{4B86EC64-BD87-46B3-84B0-30336504A815}">
          <x14:formula1>
            <xm:f>Bronnen!$I$1</xm:f>
          </x14:formula1>
          <xm:sqref>G4:G44</xm:sqref>
        </x14:dataValidation>
        <x14:dataValidation type="list" allowBlank="1" showInputMessage="1" showErrorMessage="1" xr:uid="{58F675C2-280B-49D0-8D96-D7885DB068B4}">
          <x14:formula1>
            <xm:f>Bronnen!$I$2</xm:f>
          </x14:formula1>
          <xm:sqref>F5:F44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EF203-F059-4B00-AA6D-7AE4E1BC4A38}">
  <sheetPr>
    <tabColor rgb="FF00B050"/>
  </sheetPr>
  <dimension ref="A1:BM45"/>
  <sheetViews>
    <sheetView zoomScaleNormal="100" workbookViewId="0">
      <pane ySplit="3" topLeftCell="A4" activePane="bottomLeft" state="frozen"/>
      <selection activeCell="AR2" sqref="AR2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 t="s">
        <v>162</v>
      </c>
      <c r="D1" s="26"/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2'!AP45</f>
        <v>108</v>
      </c>
      <c r="AQ4" s="41">
        <f>'DAG 2'!AQ45</f>
        <v>72</v>
      </c>
      <c r="AR4" s="48">
        <f>'DAG 2'!AR45</f>
        <v>0</v>
      </c>
      <c r="AS4" s="42">
        <f>'DAG 2'!AS45</f>
        <v>20</v>
      </c>
      <c r="AT4" s="43">
        <f>'DAG 2'!AT45</f>
        <v>14</v>
      </c>
      <c r="AU4" s="44">
        <f>'DAG 2'!AU45</f>
        <v>0</v>
      </c>
      <c r="AV4" s="45">
        <f>'DAG 2'!AV45</f>
        <v>0</v>
      </c>
      <c r="AW4" s="49">
        <f>'DAG 2'!AW45</f>
        <v>128</v>
      </c>
      <c r="AX4" s="50">
        <f>'DAG 2'!AX45</f>
        <v>105</v>
      </c>
      <c r="AY4" s="51">
        <f>'DAG 2'!AY45</f>
        <v>23</v>
      </c>
      <c r="AZ4" s="52">
        <f>'DAG 2'!AZ45</f>
        <v>15</v>
      </c>
      <c r="BA4" s="53">
        <f>'DAG 2'!BA45</f>
        <v>0</v>
      </c>
      <c r="BB4" s="53">
        <f>'DAG 2'!BB45</f>
        <v>0</v>
      </c>
      <c r="BC4" s="53">
        <f>'DAG 2'!BC45</f>
        <v>0</v>
      </c>
      <c r="BD4" s="53">
        <f>'DAG 2'!BD45</f>
        <v>0</v>
      </c>
      <c r="BE4" s="53">
        <f>'DAG 2'!BE45</f>
        <v>0</v>
      </c>
      <c r="BF4" s="53">
        <f>'DAG 2'!BF45</f>
        <v>3</v>
      </c>
      <c r="BG4" s="53">
        <f>'DAG 2'!BG45</f>
        <v>0</v>
      </c>
      <c r="BH4" s="53">
        <f>'DAG 2'!BH45</f>
        <v>0</v>
      </c>
      <c r="BI4" s="53">
        <f>'DAG 2'!BI45</f>
        <v>1</v>
      </c>
      <c r="BJ4" s="53">
        <f>'DAG 2'!BJ45</f>
        <v>1</v>
      </c>
      <c r="BK4" s="53">
        <f>'DAG 2'!BK45</f>
        <v>0</v>
      </c>
      <c r="BL4" s="53">
        <f>'DAG 2'!BL45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135" priority="10" operator="greaterThan">
      <formula>0</formula>
    </cfRule>
  </conditionalFormatting>
  <conditionalFormatting sqref="AP4:BL45">
    <cfRule type="cellIs" dxfId="134" priority="9" operator="lessThan">
      <formula>0</formula>
    </cfRule>
  </conditionalFormatting>
  <conditionalFormatting sqref="G4:G44">
    <cfRule type="containsText" dxfId="133" priority="8" operator="containsText" text="V">
      <formula>NOT(ISERROR(SEARCH("V",G4)))</formula>
    </cfRule>
  </conditionalFormatting>
  <conditionalFormatting sqref="AY4:AY45">
    <cfRule type="cellIs" dxfId="132" priority="7" operator="lessThan">
      <formula>10</formula>
    </cfRule>
  </conditionalFormatting>
  <conditionalFormatting sqref="C5:C44">
    <cfRule type="containsText" dxfId="131" priority="1" operator="containsText" text="Ontwikkel">
      <formula>NOT(ISERROR(SEARCH("Ontwikkel",C5)))</formula>
    </cfRule>
    <cfRule type="containsText" dxfId="130" priority="2" operator="containsText" text="Koop">
      <formula>NOT(ISERROR(SEARCH("Koop",C5)))</formula>
    </cfRule>
    <cfRule type="containsText" dxfId="129" priority="3" operator="containsText" text="Produceer">
      <formula>NOT(ISERROR(SEARCH("Produceer",C5)))</formula>
    </cfRule>
    <cfRule type="containsText" dxfId="128" priority="4" operator="containsText" text="Verzamel">
      <formula>NOT(ISERROR(SEARCH("Verzamel",C5)))</formula>
    </cfRule>
    <cfRule type="containsText" dxfId="127" priority="5" operator="containsText" text="Sloop">
      <formula>NOT(ISERROR(SEARCH("Sloop",C5)))</formula>
    </cfRule>
    <cfRule type="containsText" dxfId="12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30740E80-CBA8-4C53-AFF6-244CDA697D08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6614883-F549-422E-94E7-76EF509EDD3A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BA8187A3-6C50-4B5F-9676-F092F71B05ED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76C670D8-287C-4BA7-A244-1A45575B862F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451B061F-99BC-4BE5-8152-4B9B92B44357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3B11C9FD-F7CE-4756-B4E8-7BEDC52C2CD0}">
          <x14:formula1>
            <xm:f>Bronnen!$A$1:$A$24</xm:f>
          </x14:formula1>
          <xm:sqref>A5:A44</xm:sqref>
        </x14:dataValidation>
        <x14:dataValidation type="list" allowBlank="1" showInputMessage="1" showErrorMessage="1" xr:uid="{2654C399-E215-4641-A4C3-EB2B5785800B}">
          <x14:formula1>
            <xm:f>Bronnen!$I$2</xm:f>
          </x14:formula1>
          <xm:sqref>F5:F44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40DDA-9A16-4D4A-BF72-1049556C6A6C}">
  <sheetPr>
    <tabColor rgb="FF00B050"/>
  </sheetPr>
  <dimension ref="A1:BM45"/>
  <sheetViews>
    <sheetView zoomScaleNormal="100" workbookViewId="0">
      <pane ySplit="3" topLeftCell="A4" activePane="bottomLeft" state="frozen"/>
      <selection activeCell="AR2" sqref="AR2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163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3'!AP45</f>
        <v>108</v>
      </c>
      <c r="AQ4" s="41">
        <f>'DAG 3'!AQ45</f>
        <v>72</v>
      </c>
      <c r="AR4" s="48">
        <f>'DAG 3'!AR45</f>
        <v>0</v>
      </c>
      <c r="AS4" s="42">
        <f>'DAG 3'!AS45</f>
        <v>20</v>
      </c>
      <c r="AT4" s="43">
        <f>'DAG 3'!AT45</f>
        <v>14</v>
      </c>
      <c r="AU4" s="44">
        <f>'DAG 3'!AU45</f>
        <v>0</v>
      </c>
      <c r="AV4" s="45">
        <f>'DAG 3'!AV45</f>
        <v>0</v>
      </c>
      <c r="AW4" s="49">
        <f>'DAG 3'!AW45</f>
        <v>128</v>
      </c>
      <c r="AX4" s="50">
        <f>'DAG 3'!AX45</f>
        <v>105</v>
      </c>
      <c r="AY4" s="51">
        <f>'DAG 3'!AY45</f>
        <v>23</v>
      </c>
      <c r="AZ4" s="52">
        <f>'DAG 3'!AZ45</f>
        <v>15</v>
      </c>
      <c r="BA4" s="53">
        <f>'DAG 3'!BA45</f>
        <v>0</v>
      </c>
      <c r="BB4" s="53">
        <f>'DAG 3'!BB45</f>
        <v>0</v>
      </c>
      <c r="BC4" s="53">
        <f>'DAG 3'!BC45</f>
        <v>0</v>
      </c>
      <c r="BD4" s="53">
        <f>'DAG 3'!BD45</f>
        <v>0</v>
      </c>
      <c r="BE4" s="53">
        <f>'DAG 3'!BE45</f>
        <v>0</v>
      </c>
      <c r="BF4" s="53">
        <f>'DAG 3'!BF45</f>
        <v>3</v>
      </c>
      <c r="BG4" s="53">
        <f>'DAG 3'!BG45</f>
        <v>0</v>
      </c>
      <c r="BH4" s="53">
        <f>'DAG 3'!BH45</f>
        <v>0</v>
      </c>
      <c r="BI4" s="53">
        <f>'DAG 3'!BI45</f>
        <v>1</v>
      </c>
      <c r="BJ4" s="53">
        <f>'DAG 3'!BJ45</f>
        <v>1</v>
      </c>
      <c r="BK4" s="53">
        <f>'DAG 3'!BK45</f>
        <v>0</v>
      </c>
      <c r="BL4" s="53">
        <f>'DAG 3'!BL45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125" priority="10" operator="greaterThan">
      <formula>0</formula>
    </cfRule>
  </conditionalFormatting>
  <conditionalFormatting sqref="AP4:BL45">
    <cfRule type="cellIs" dxfId="124" priority="9" operator="lessThan">
      <formula>0</formula>
    </cfRule>
  </conditionalFormatting>
  <conditionalFormatting sqref="G4:G44">
    <cfRule type="containsText" dxfId="123" priority="8" operator="containsText" text="V">
      <formula>NOT(ISERROR(SEARCH("V",G4)))</formula>
    </cfRule>
  </conditionalFormatting>
  <conditionalFormatting sqref="AY4:AY45">
    <cfRule type="cellIs" dxfId="122" priority="7" operator="lessThan">
      <formula>10</formula>
    </cfRule>
  </conditionalFormatting>
  <conditionalFormatting sqref="C5:C44">
    <cfRule type="containsText" dxfId="121" priority="1" operator="containsText" text="Ontwikkel">
      <formula>NOT(ISERROR(SEARCH("Ontwikkel",C5)))</formula>
    </cfRule>
    <cfRule type="containsText" dxfId="120" priority="2" operator="containsText" text="Koop">
      <formula>NOT(ISERROR(SEARCH("Koop",C5)))</formula>
    </cfRule>
    <cfRule type="containsText" dxfId="119" priority="3" operator="containsText" text="Produceer">
      <formula>NOT(ISERROR(SEARCH("Produceer",C5)))</formula>
    </cfRule>
    <cfRule type="containsText" dxfId="118" priority="4" operator="containsText" text="Verzamel">
      <formula>NOT(ISERROR(SEARCH("Verzamel",C5)))</formula>
    </cfRule>
    <cfRule type="containsText" dxfId="117" priority="5" operator="containsText" text="Sloop">
      <formula>NOT(ISERROR(SEARCH("Sloop",C5)))</formula>
    </cfRule>
    <cfRule type="containsText" dxfId="11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90953178-5504-486E-84F7-2777129EBDD5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63988241-DDEA-48BF-961A-BE57560CF931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99B472E1-CE12-4918-8B4B-471FEB8B19EA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720901A6-4511-4F23-9AE7-50515FE228E2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0FE9CC99-01DD-4158-8BDE-046392599C0D}">
          <x14:formula1>
            <xm:f>Bronnen!$D$1:$D$18</xm:f>
          </x14:formula1>
          <xm:sqref>E5:E44</xm:sqref>
        </x14:dataValidation>
        <x14:dataValidation type="list" allowBlank="1" showInputMessage="1" showErrorMessage="1" xr:uid="{83FB3EA7-163C-48C6-91C1-247311F27DED}">
          <x14:formula1>
            <xm:f>Bronnen!$I$1</xm:f>
          </x14:formula1>
          <xm:sqref>G4:G44</xm:sqref>
        </x14:dataValidation>
        <x14:dataValidation type="list" allowBlank="1" showInputMessage="1" showErrorMessage="1" xr:uid="{4FF411DA-8CCF-4D98-88C8-D626CA43A38A}">
          <x14:formula1>
            <xm:f>Bronnen!$I$2</xm:f>
          </x14:formula1>
          <xm:sqref>F5:F44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536B-36E0-4CB7-A5EA-0D3A74346788}">
  <sheetPr>
    <tabColor rgb="FF00B050"/>
  </sheetPr>
  <dimension ref="A1:BM45"/>
  <sheetViews>
    <sheetView zoomScaleNormal="100" workbookViewId="0">
      <pane ySplit="3" topLeftCell="A4" activePane="bottomLeft" state="frozen"/>
      <selection activeCell="A5" sqref="A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164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4'!AP45</f>
        <v>108</v>
      </c>
      <c r="AQ4" s="41">
        <f>'DAG 4'!AQ45</f>
        <v>72</v>
      </c>
      <c r="AR4" s="48">
        <f>'DAG 4'!AR45</f>
        <v>0</v>
      </c>
      <c r="AS4" s="42">
        <f>'DAG 4'!AS45</f>
        <v>20</v>
      </c>
      <c r="AT4" s="43">
        <f>'DAG 4'!AT45</f>
        <v>14</v>
      </c>
      <c r="AU4" s="44">
        <f>'DAG 4'!AU45</f>
        <v>0</v>
      </c>
      <c r="AV4" s="45">
        <f>'DAG 4'!AV45</f>
        <v>0</v>
      </c>
      <c r="AW4" s="49">
        <f>'DAG 4'!AW45</f>
        <v>128</v>
      </c>
      <c r="AX4" s="50">
        <f>'DAG 4'!AX45</f>
        <v>105</v>
      </c>
      <c r="AY4" s="51">
        <f>'DAG 4'!AY45</f>
        <v>23</v>
      </c>
      <c r="AZ4" s="52">
        <f>'DAG 4'!AZ45</f>
        <v>15</v>
      </c>
      <c r="BA4" s="53">
        <f>'DAG 4'!BA45</f>
        <v>0</v>
      </c>
      <c r="BB4" s="53">
        <f>'DAG 4'!BB45</f>
        <v>0</v>
      </c>
      <c r="BC4" s="53">
        <f>'DAG 4'!BC45</f>
        <v>0</v>
      </c>
      <c r="BD4" s="53">
        <f>'DAG 4'!BD45</f>
        <v>0</v>
      </c>
      <c r="BE4" s="53">
        <f>'DAG 4'!BE45</f>
        <v>0</v>
      </c>
      <c r="BF4" s="53">
        <f>'DAG 4'!BF45</f>
        <v>3</v>
      </c>
      <c r="BG4" s="53">
        <f>'DAG 4'!BG45</f>
        <v>0</v>
      </c>
      <c r="BH4" s="53">
        <f>'DAG 4'!BH45</f>
        <v>0</v>
      </c>
      <c r="BI4" s="53">
        <f>'DAG 4'!BI45</f>
        <v>1</v>
      </c>
      <c r="BJ4" s="53">
        <f>'DAG 4'!BJ45</f>
        <v>1</v>
      </c>
      <c r="BK4" s="53">
        <f>'DAG 4'!BK45</f>
        <v>0</v>
      </c>
      <c r="BL4" s="53">
        <f>'DAG 4'!BL45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115" priority="10" operator="greaterThan">
      <formula>0</formula>
    </cfRule>
  </conditionalFormatting>
  <conditionalFormatting sqref="AP4:BL45">
    <cfRule type="cellIs" dxfId="114" priority="9" operator="lessThan">
      <formula>0</formula>
    </cfRule>
  </conditionalFormatting>
  <conditionalFormatting sqref="G4:G44">
    <cfRule type="containsText" dxfId="113" priority="8" operator="containsText" text="V">
      <formula>NOT(ISERROR(SEARCH("V",G4)))</formula>
    </cfRule>
  </conditionalFormatting>
  <conditionalFormatting sqref="AY4:AY45">
    <cfRule type="cellIs" dxfId="112" priority="7" operator="lessThan">
      <formula>10</formula>
    </cfRule>
  </conditionalFormatting>
  <conditionalFormatting sqref="C5:C44">
    <cfRule type="containsText" dxfId="111" priority="1" operator="containsText" text="Ontwikkel">
      <formula>NOT(ISERROR(SEARCH("Ontwikkel",C5)))</formula>
    </cfRule>
    <cfRule type="containsText" dxfId="110" priority="2" operator="containsText" text="Koop">
      <formula>NOT(ISERROR(SEARCH("Koop",C5)))</formula>
    </cfRule>
    <cfRule type="containsText" dxfId="109" priority="3" operator="containsText" text="Produceer">
      <formula>NOT(ISERROR(SEARCH("Produceer",C5)))</formula>
    </cfRule>
    <cfRule type="containsText" dxfId="108" priority="4" operator="containsText" text="Verzamel">
      <formula>NOT(ISERROR(SEARCH("Verzamel",C5)))</formula>
    </cfRule>
    <cfRule type="containsText" dxfId="107" priority="5" operator="containsText" text="Sloop">
      <formula>NOT(ISERROR(SEARCH("Sloop",C5)))</formula>
    </cfRule>
    <cfRule type="containsText" dxfId="10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DB816E96-6C44-4E6D-90AC-22C6BCE15089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6D34A34-EA50-47F9-AB61-46DDA4FE76BB}">
          <x14:formula1>
            <xm:f>Bronnen!$I$1</xm:f>
          </x14:formula1>
          <xm:sqref>G4:G44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8C44CD6A-3C7B-4358-9DFF-434072E647C7}">
          <x14:formula1>
            <xm:f>Bronnen!$D$1:$D$18</xm:f>
          </x14:formula1>
          <xm:sqref>E5:E44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A80F57BC-E77B-4767-95AB-4311F5754FCF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Kies de huidige missie en vul op volgende regels de acties in" xr:uid="{04C3DD2B-6C67-4702-888B-75D0D4DF4970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Voer het tijdstip in" xr:uid="{D8CA1382-F418-4A7E-8A3E-E1D8192144BA}">
          <x14:formula1>
            <xm:f>Bronnen!$A$1:$A$24</xm:f>
          </x14:formula1>
          <xm:sqref>A5:A44</xm:sqref>
        </x14:dataValidation>
        <x14:dataValidation type="list" allowBlank="1" showInputMessage="1" showErrorMessage="1" xr:uid="{FF419DB0-2BAD-4730-8C13-D3D2CB88E2B5}">
          <x14:formula1>
            <xm:f>Bronnen!$I$2</xm:f>
          </x14:formula1>
          <xm:sqref>F5:F44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A7C26-7421-4E60-B8A5-FC5F6097B638}">
  <sheetPr>
    <tabColor rgb="FF00B050"/>
  </sheetPr>
  <dimension ref="A1:BM45"/>
  <sheetViews>
    <sheetView zoomScaleNormal="100" workbookViewId="0">
      <pane ySplit="3" topLeftCell="A4" activePane="bottomLeft" state="frozen"/>
      <selection activeCell="A5" sqref="A5"/>
      <selection pane="bottomLeft" activeCell="A5" sqref="A5"/>
    </sheetView>
  </sheetViews>
  <sheetFormatPr defaultRowHeight="15" x14ac:dyDescent="0.25"/>
  <cols>
    <col min="1" max="1" width="9.140625" style="29"/>
    <col min="2" max="2" width="5.5703125" style="29" customWidth="1"/>
    <col min="3" max="3" width="18.140625" style="29" customWidth="1"/>
    <col min="4" max="4" width="9.7109375" style="29" customWidth="1"/>
    <col min="5" max="5" width="18.140625" style="29" customWidth="1"/>
    <col min="6" max="7" width="4.85546875" style="29" customWidth="1"/>
    <col min="8" max="8" width="2.7109375" style="29" customWidth="1"/>
    <col min="9" max="23" width="4.7109375" style="29" hidden="1" customWidth="1"/>
    <col min="24" max="24" width="1.7109375" style="29" hidden="1" customWidth="1"/>
    <col min="25" max="25" width="7.28515625" style="29" hidden="1" customWidth="1"/>
    <col min="26" max="29" width="4.7109375" style="29" hidden="1" customWidth="1"/>
    <col min="30" max="30" width="1.7109375" style="29" hidden="1" customWidth="1"/>
    <col min="31" max="35" width="4.7109375" style="29" hidden="1" customWidth="1"/>
    <col min="36" max="36" width="1.7109375" style="29" hidden="1" customWidth="1"/>
    <col min="37" max="40" width="4.7109375" style="29" hidden="1" customWidth="1"/>
    <col min="41" max="41" width="2.7109375" style="29" customWidth="1"/>
    <col min="42" max="43" width="5.7109375" style="29" customWidth="1"/>
    <col min="44" max="44" width="7.28515625" style="29" customWidth="1"/>
    <col min="45" max="48" width="5.7109375" style="29" customWidth="1"/>
    <col min="49" max="50" width="5.7109375" style="29" hidden="1" customWidth="1"/>
    <col min="51" max="51" width="5.7109375" style="29" customWidth="1"/>
    <col min="52" max="64" width="4.7109375" style="29" customWidth="1"/>
    <col min="65" max="65" width="33.5703125" style="29" customWidth="1"/>
    <col min="66" max="16384" width="9.140625" style="29"/>
  </cols>
  <sheetData>
    <row r="1" spans="1:65" ht="21" x14ac:dyDescent="0.35">
      <c r="A1" s="25" t="s">
        <v>27</v>
      </c>
      <c r="B1" s="26"/>
      <c r="C1" s="26"/>
      <c r="D1" s="26" t="s">
        <v>165</v>
      </c>
      <c r="E1" s="26"/>
      <c r="F1" s="26"/>
      <c r="G1" s="26"/>
      <c r="H1" s="27"/>
      <c r="I1" s="27"/>
      <c r="J1" s="28"/>
      <c r="K1" s="28"/>
      <c r="L1" s="28" t="s">
        <v>68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75"/>
      <c r="X1" s="27"/>
      <c r="Y1" s="28"/>
      <c r="Z1" s="28"/>
      <c r="AA1" s="28" t="s">
        <v>67</v>
      </c>
      <c r="AB1" s="28"/>
      <c r="AC1" s="28"/>
      <c r="AD1" s="27"/>
      <c r="AE1" s="26"/>
      <c r="AF1" s="28"/>
      <c r="AG1" s="28"/>
      <c r="AH1" s="28" t="s">
        <v>157</v>
      </c>
      <c r="AI1" s="28"/>
      <c r="AJ1" s="27"/>
      <c r="AK1" s="28"/>
      <c r="AL1" s="28"/>
      <c r="AM1" s="28"/>
      <c r="AN1" s="28" t="s">
        <v>142</v>
      </c>
      <c r="AO1" s="28"/>
      <c r="AP1" s="28"/>
      <c r="AQ1" s="28"/>
      <c r="AR1" s="28" t="s">
        <v>65</v>
      </c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</row>
    <row r="2" spans="1:65" ht="65.25" thickBot="1" x14ac:dyDescent="0.3">
      <c r="A2" s="30" t="s">
        <v>30</v>
      </c>
      <c r="B2" s="30" t="s">
        <v>148</v>
      </c>
      <c r="C2" s="30" t="s">
        <v>152</v>
      </c>
      <c r="D2" s="30" t="s">
        <v>153</v>
      </c>
      <c r="E2" s="30" t="s">
        <v>154</v>
      </c>
      <c r="F2" s="77" t="s">
        <v>182</v>
      </c>
      <c r="G2" s="77" t="s">
        <v>79</v>
      </c>
      <c r="H2" s="76"/>
      <c r="I2" s="31" t="s">
        <v>29</v>
      </c>
      <c r="J2" s="31" t="s">
        <v>34</v>
      </c>
      <c r="K2" s="31" t="s">
        <v>39</v>
      </c>
      <c r="L2" s="31" t="s">
        <v>52</v>
      </c>
      <c r="M2" s="31" t="s">
        <v>54</v>
      </c>
      <c r="N2" s="31" t="s">
        <v>61</v>
      </c>
      <c r="O2" s="31" t="s">
        <v>53</v>
      </c>
      <c r="P2" s="31" t="s">
        <v>58</v>
      </c>
      <c r="Q2" s="31" t="s">
        <v>63</v>
      </c>
      <c r="R2" s="31" t="s">
        <v>45</v>
      </c>
      <c r="S2" s="31" t="s">
        <v>46</v>
      </c>
      <c r="T2" s="31" t="s">
        <v>47</v>
      </c>
      <c r="U2" s="31" t="s">
        <v>48</v>
      </c>
      <c r="V2" s="31" t="s">
        <v>150</v>
      </c>
      <c r="W2" s="31" t="s">
        <v>82</v>
      </c>
      <c r="X2" s="76"/>
      <c r="Y2" s="31" t="s">
        <v>1</v>
      </c>
      <c r="Z2" s="31" t="s">
        <v>3</v>
      </c>
      <c r="AA2" s="31" t="s">
        <v>4</v>
      </c>
      <c r="AB2" s="31" t="s">
        <v>5</v>
      </c>
      <c r="AC2" s="31" t="s">
        <v>6</v>
      </c>
      <c r="AD2" s="76"/>
      <c r="AE2" s="31" t="s">
        <v>70</v>
      </c>
      <c r="AF2" s="31" t="s">
        <v>3</v>
      </c>
      <c r="AG2" s="31" t="s">
        <v>4</v>
      </c>
      <c r="AH2" s="31" t="s">
        <v>5</v>
      </c>
      <c r="AI2" s="31" t="s">
        <v>6</v>
      </c>
      <c r="AJ2" s="76"/>
      <c r="AK2" s="31" t="s">
        <v>3</v>
      </c>
      <c r="AL2" s="31" t="s">
        <v>4</v>
      </c>
      <c r="AM2" s="31" t="s">
        <v>5</v>
      </c>
      <c r="AN2" s="31" t="s">
        <v>6</v>
      </c>
      <c r="AO2" s="76"/>
      <c r="AP2" s="31" t="s">
        <v>0</v>
      </c>
      <c r="AQ2" s="31" t="s">
        <v>2</v>
      </c>
      <c r="AR2" s="31" t="s">
        <v>1</v>
      </c>
      <c r="AS2" s="31" t="s">
        <v>3</v>
      </c>
      <c r="AT2" s="31" t="s">
        <v>4</v>
      </c>
      <c r="AU2" s="31" t="s">
        <v>5</v>
      </c>
      <c r="AV2" s="31" t="s">
        <v>6</v>
      </c>
      <c r="AW2" s="31" t="s">
        <v>69</v>
      </c>
      <c r="AX2" s="31" t="s">
        <v>66</v>
      </c>
      <c r="AY2" s="31" t="s">
        <v>31</v>
      </c>
      <c r="AZ2" s="31" t="s">
        <v>29</v>
      </c>
      <c r="BA2" s="31" t="s">
        <v>34</v>
      </c>
      <c r="BB2" s="31" t="s">
        <v>39</v>
      </c>
      <c r="BC2" s="31" t="s">
        <v>52</v>
      </c>
      <c r="BD2" s="31" t="s">
        <v>54</v>
      </c>
      <c r="BE2" s="31" t="s">
        <v>61</v>
      </c>
      <c r="BF2" s="31" t="s">
        <v>53</v>
      </c>
      <c r="BG2" s="31" t="s">
        <v>58</v>
      </c>
      <c r="BH2" s="31" t="s">
        <v>63</v>
      </c>
      <c r="BI2" s="31" t="s">
        <v>45</v>
      </c>
      <c r="BJ2" s="31" t="s">
        <v>46</v>
      </c>
      <c r="BK2" s="31" t="s">
        <v>47</v>
      </c>
      <c r="BL2" s="31" t="s">
        <v>48</v>
      </c>
      <c r="BM2" s="28"/>
    </row>
    <row r="3" spans="1:65" x14ac:dyDescent="0.25">
      <c r="A3" s="32"/>
      <c r="B3" s="32"/>
      <c r="C3" s="32"/>
      <c r="D3" s="32"/>
      <c r="E3" s="32"/>
      <c r="F3" s="32"/>
      <c r="G3" s="32"/>
      <c r="H3" s="33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3"/>
      <c r="Y3" s="3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</row>
    <row r="4" spans="1:65" x14ac:dyDescent="0.25">
      <c r="A4" s="35" t="s">
        <v>138</v>
      </c>
      <c r="B4" s="36"/>
      <c r="C4" s="36"/>
      <c r="D4" s="36"/>
      <c r="E4" s="37"/>
      <c r="F4" s="96" t="s">
        <v>183</v>
      </c>
      <c r="G4" s="38" t="s">
        <v>80</v>
      </c>
      <c r="H4" s="39"/>
      <c r="I4" s="40">
        <v>0</v>
      </c>
      <c r="J4" s="40">
        <v>0</v>
      </c>
      <c r="K4" s="40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2">
        <v>0</v>
      </c>
      <c r="S4" s="43">
        <v>0</v>
      </c>
      <c r="T4" s="44">
        <v>0</v>
      </c>
      <c r="U4" s="45">
        <v>0</v>
      </c>
      <c r="V4" s="46">
        <v>1</v>
      </c>
      <c r="W4" s="47">
        <f>Start!B6</f>
        <v>0</v>
      </c>
      <c r="X4" s="39"/>
      <c r="Y4" s="48">
        <v>5000</v>
      </c>
      <c r="Z4" s="42">
        <v>0</v>
      </c>
      <c r="AA4" s="43">
        <v>0</v>
      </c>
      <c r="AB4" s="44">
        <v>0</v>
      </c>
      <c r="AC4" s="45">
        <v>0</v>
      </c>
      <c r="AD4" s="39"/>
      <c r="AE4" s="49">
        <v>4</v>
      </c>
      <c r="AF4" s="46"/>
      <c r="AG4" s="46"/>
      <c r="AH4" s="46"/>
      <c r="AI4" s="46"/>
      <c r="AJ4" s="39"/>
      <c r="AK4" s="46"/>
      <c r="AL4" s="46"/>
      <c r="AM4" s="46"/>
      <c r="AN4" s="46"/>
      <c r="AO4" s="39"/>
      <c r="AP4" s="40">
        <f>'DAG 5'!AP45</f>
        <v>108</v>
      </c>
      <c r="AQ4" s="41">
        <f>'DAG 5'!AQ45</f>
        <v>72</v>
      </c>
      <c r="AR4" s="48">
        <f>'DAG 5'!AR45</f>
        <v>0</v>
      </c>
      <c r="AS4" s="42">
        <f>'DAG 5'!AS45</f>
        <v>20</v>
      </c>
      <c r="AT4" s="43">
        <f>'DAG 5'!AT45</f>
        <v>14</v>
      </c>
      <c r="AU4" s="44">
        <f>'DAG 5'!AU45</f>
        <v>0</v>
      </c>
      <c r="AV4" s="45">
        <f>'DAG 5'!AV45</f>
        <v>0</v>
      </c>
      <c r="AW4" s="49">
        <f>'DAG 5'!AW45</f>
        <v>128</v>
      </c>
      <c r="AX4" s="50">
        <f>'DAG 5'!AX45</f>
        <v>105</v>
      </c>
      <c r="AY4" s="51">
        <f>'DAG 5'!AY45</f>
        <v>23</v>
      </c>
      <c r="AZ4" s="52">
        <f>'DAG 5'!AZ45</f>
        <v>15</v>
      </c>
      <c r="BA4" s="53">
        <f>'DAG 5'!BA45</f>
        <v>0</v>
      </c>
      <c r="BB4" s="53">
        <f>'DAG 5'!BB45</f>
        <v>0</v>
      </c>
      <c r="BC4" s="53">
        <f>'DAG 5'!BC45</f>
        <v>0</v>
      </c>
      <c r="BD4" s="53">
        <f>'DAG 5'!BD45</f>
        <v>0</v>
      </c>
      <c r="BE4" s="53">
        <f>'DAG 5'!BE45</f>
        <v>0</v>
      </c>
      <c r="BF4" s="53">
        <f>'DAG 5'!BF45</f>
        <v>3</v>
      </c>
      <c r="BG4" s="53">
        <f>'DAG 5'!BG45</f>
        <v>0</v>
      </c>
      <c r="BH4" s="53">
        <f>'DAG 5'!BH45</f>
        <v>0</v>
      </c>
      <c r="BI4" s="53">
        <f>'DAG 5'!BI45</f>
        <v>1</v>
      </c>
      <c r="BJ4" s="53">
        <f>'DAG 5'!BJ45</f>
        <v>1</v>
      </c>
      <c r="BK4" s="53">
        <f>'DAG 5'!BK45</f>
        <v>0</v>
      </c>
      <c r="BL4" s="53">
        <f>'DAG 5'!BL45</f>
        <v>0</v>
      </c>
    </row>
    <row r="5" spans="1:65" x14ac:dyDescent="0.25">
      <c r="A5" s="80"/>
      <c r="B5" s="18"/>
      <c r="C5" s="22"/>
      <c r="D5" s="23"/>
      <c r="E5" s="22"/>
      <c r="F5" s="97"/>
      <c r="G5" s="24"/>
      <c r="H5" s="54"/>
      <c r="I5" s="55">
        <f t="shared" ref="I5:I45" si="0">(IF(C5="Bouw",D5,0)*IF(E5="Keet",1,0))+(IF(C5="Sloop",-D5,0)*IF(E5="Keet",1,0))</f>
        <v>0</v>
      </c>
      <c r="J5" s="55">
        <f t="shared" ref="J5:J45" si="1">(IF(C5="Bouw",D5,0)*IF(E5="Hut",1,0))+(IF(C5="Sloop",-D5,0)*IF(E5="Hut",1,0))</f>
        <v>0</v>
      </c>
      <c r="K5" s="55">
        <f t="shared" ref="K5:K45" si="2">(IF(C5="Bouw",D5,0)*IF(E5="Stamhuis",1,0))+(IF(C5="Sloop",-D5,0)*IF(E5="Stamhuis",1,0))</f>
        <v>0</v>
      </c>
      <c r="L5" s="56">
        <f t="shared" ref="L5:L45" si="3">(IF(C5="Bouw",D5,0)*IF(E5="Runesteen",1,0))+(IF(C5="Sloop",-D5,0)*IF(E5="Runesteen",1,0))</f>
        <v>0</v>
      </c>
      <c r="M5" s="56">
        <f t="shared" ref="M5:M45" si="4">(IF(C5="Bouw",D5,0)*IF(E5="Stamtotem",1,0))+(IF(C5="Sloop",-D5,0)*IF(E5="Stamtotem",1,0))</f>
        <v>0</v>
      </c>
      <c r="N5" s="56">
        <f t="shared" ref="N5:N45" si="5">(IF(C5="Bouw",D5,0)*IF(E5="Oude Wilg",1,0))+(IF(C5="Sloop",-D5,0)*IF(E5="Oude Wilg",1,0))</f>
        <v>0</v>
      </c>
      <c r="O5" s="56">
        <f t="shared" ref="O5:O45" si="6">(IF(C5="Bouw",D5,0)*IF(E5="Altaar",1,0))+(IF(C5="Sloop",-D5,0)*IF(E5="Altaar",1,0))</f>
        <v>0</v>
      </c>
      <c r="P5" s="56">
        <f t="shared" ref="P5:P45" si="7">(IF(C5="Bouw",D5,0)*IF(E5="Markt",1,0))+(IF(C5="Sloop",-D5,0)*IF(E5="Markt",1,0))</f>
        <v>0</v>
      </c>
      <c r="Q5" s="56">
        <f t="shared" ref="Q5:Q45" si="8">(IF(C5="Bouw",D5,0)*IF(E5="Medehal",1,0))+(IF(C5="Sloop",-D5,0)*IF(E5="Medehal",1,0))</f>
        <v>0</v>
      </c>
      <c r="R5" s="57">
        <f t="shared" ref="R5:R45" si="9">(IF(C5="Bouw",D5,0)*IF(E5="Bijlensmit",1,0))+(IF(C5="Sloop",-D5,0)*IF(E5="Bijlensmit",1,0))</f>
        <v>0</v>
      </c>
      <c r="S5" s="58">
        <f t="shared" ref="S5:S45" si="10">(IF(C5="Bouw",D5,0)*IF(E5="Medebrouwerij",1,0))+(IF(C5="Sloop",-D5,0)*IF(E5="Medebrouwerij",1,0))</f>
        <v>0</v>
      </c>
      <c r="T5" s="59">
        <f t="shared" ref="T5:T45" si="11">(IF(C5="Bouw",D5,0)*IF(E5="Dierenjager",1,0))+(IF(C5="Sloop",-D5,0)*IF(E5="Dierenjager",1,0))</f>
        <v>0</v>
      </c>
      <c r="U5" s="60">
        <f t="shared" ref="U5:U45" si="12">(IF(C5="Bouw",D5,0)*IF(E5="Wolboerderij",1,0))+(IF(C5="Sloop",-D5,0)*IF(E5="Wolboerderij",1,0))</f>
        <v>0</v>
      </c>
      <c r="V5" s="61"/>
      <c r="W5" s="61"/>
      <c r="X5" s="54"/>
      <c r="Y5" s="48">
        <f t="shared" ref="Y5:Y45" si="13">IF(C5="Verzamel",D5,0)*IF(E5="Munten",1,0)</f>
        <v>0</v>
      </c>
      <c r="Z5" s="57">
        <f>IF(C5="Produceer",D5,0)*IF(E5="Bijlen",1,0)*IF(F5="Ja",4,1)</f>
        <v>0</v>
      </c>
      <c r="AA5" s="58">
        <f>IF(C5="Produceer",D5,0)*IF(E5="Mede",1,0)*IF(F5="Ja",4,1)</f>
        <v>0</v>
      </c>
      <c r="AB5" s="59">
        <f>IF(C5="Produceer",D5,0)*IF(E5="Hoorns",1,0)*IF(F5="Ja",4,1)</f>
        <v>0</v>
      </c>
      <c r="AC5" s="60">
        <f>IF(C5="Produceer",D5,0)*IF(E5="Wol",1,0)*IF(F5="Ja",4,1)</f>
        <v>0</v>
      </c>
      <c r="AD5" s="54"/>
      <c r="AE5" s="62">
        <f t="shared" ref="AE5:AE45" si="14">IF(C5="Koop",D5,0)</f>
        <v>0</v>
      </c>
      <c r="AF5" s="63">
        <f t="shared" ref="AF5:AF45" si="15">(IF(AE5=1,1,0)*IF(E5="Bijlen",1,0))+(IF(AE5=2,6,0)*IF(E5="Bijlen",1,0))+(IF(AE5=3,18,0)*IF(E5="Bijlen",1,0))</f>
        <v>0</v>
      </c>
      <c r="AG5" s="63">
        <f t="shared" ref="AG5:AG45" si="16">(IF(AE5=1,1,0)*IF(E5="Mede",1,0))+(IF(AE5=2,6,0)*IF(E5="Mede",1,0))+(IF(AE5=3,18,0)*IF(E5="Mede",1,0))</f>
        <v>0</v>
      </c>
      <c r="AH5" s="63">
        <f t="shared" ref="AH5:AH45" si="17">(IF(AE5=1,1,0)*IF(E5="Hoorns",1,0))+(IF(AE5=2,6,0)*IF(E5="Hoorns",1,0))+(IF(AE5=3,18,0)*IF(E5="Hoorns",1,0))</f>
        <v>0</v>
      </c>
      <c r="AI5" s="63">
        <f t="shared" ref="AI5:AI45" si="18">(IF(AE5=1,1,0)*IF(E5="Wol",1,0))+(IF(AE5=2,6,0)*IF(E5="Wol",1,0))+(IF(AE5=3,18,0)*IF(E5="Wol",1,0))</f>
        <v>0</v>
      </c>
      <c r="AJ5" s="54"/>
      <c r="AK5" s="61">
        <f>(IF(C5="Ontwikkel",1,0)*IF(E5="Altaar",Onderzoek!A4,0))+(IF(C5="Ontwikkel",1,0)*IF(E5="Medebrouwerij",Onderzoek!E4,0))+(IF(C5="Ontwikkel",1,0)*IF(E5="Hut",Onderzoek!I4,0))+(IF(C5="Ontwikkel",1,0)*IF(E5="Dierenjager",Onderzoek!M4,0))+(IF(C5="Ontwikkel",1,0)*IF(E5="Stamtotem",Onderzoek!Q4,0))+(IF(C5="Ontwikkel",1,0)*IF(E5="Markt",Onderzoek!U4,0))+(IF(C5="Ontwikkel",1,0)*IF(E5="Wolboerderij",Onderzoek!Y4,0))+(IF(C5="Ontwikkel",1,0)*IF(E5="Stamhuis",Onderzoek!AC4,0))+(IF(C5="Ontwikkel",1,0)*IF(E5="Oude Wilg",Onderzoek!AG4,0))+(IF(C5="Ontwikkel",1,0)*IF(E5="Medehal",Onderzoek!AK4,0))</f>
        <v>0</v>
      </c>
      <c r="AL5" s="61">
        <f>(IF(C5="Ontwikkel",1,0)*IF(E5="Altaar",Onderzoek!B4,0))+(IF(C5="Ontwikkel",1,0)*IF(E5="Medebrouwerij",Onderzoek!F4,0))+(IF(C5="Ontwikkel",1,0)*IF(E5="Hut",Onderzoek!J4,0))+(IF(C5="Ontwikkel",1,0)*IF(E5="Dierenjager",Onderzoek!N4,0))+(IF(C5="Ontwikkel",1,0)*IF(E5="Stamtotem",Onderzoek!R4,0))+(IF(C5="Ontwikkel",1,0)*IF(E5="Markt",Onderzoek!V4,0))+(IF(C5="Ontwikkel",1,0)*IF(E5="Wolboerderij",Onderzoek!Z4,0))+(IF(C5="Ontwikkel",1,0)*IF(E5="Stamhuis",Onderzoek!AD4,0))+(IF(C5="Ontwikkel",1,0)*IF(E5="Oude Wilg",Onderzoek!AH4,0))+(IF(C5="Ontwikkel",1,0)*IF(E5="Medehal",Onderzoek!AL4,0))</f>
        <v>0</v>
      </c>
      <c r="AM5" s="61">
        <f>(IF(C5="Ontwikkel",1,0)*IF(E5="Altaar",Onderzoek!C4,0))+(IF(C5="Ontwikkel",1,0)*IF(E5="Medebrouwerij",Onderzoek!G4,0))+(IF(C5="Ontwikkel",1,0)*IF(E5="Hut",Onderzoek!K4,0))+(IF(C5="Ontwikkel",1,0)*IF(E5="Dierenjager",Onderzoek!O4,0))+(IF(C5="Ontwikkel",1,0)*IF(E5="Stamtotem",Onderzoek!S4,0))+(IF(C5="Ontwikkel",1,0)*IF(E5="Markt",Onderzoek!W4,0))+(IF(C5="Ontwikkel",1,0)*IF(E5="Wolboerderij",Onderzoek!AA4,0))+(IF(C5="Ontwikkel",1,0)*IF(E5="Stamhuis",Onderzoek!AE4,0))+(IF(C5="Ontwikkel",1,0)*IF(E5="Oude Wilg",Onderzoek!AI4,0))+(IF(C5="Ontwikkel",1,0)*IF(E5="Medehal",Onderzoek!AM4,0))</f>
        <v>0</v>
      </c>
      <c r="AN5" s="61">
        <f>(IF(C5="Ontwikkel",1,0)*IF(E5="Altaar",Onderzoek!D4,0))+(IF(C5="Ontwikkel",1,0)*IF(E5="Medebrouwerij",Onderzoek!H4,0))+(IF(C5="Ontwikkel",1,0)*IF(E5="Hut",Onderzoek!L4,0))+(IF(C5="Ontwikkel",1,0)*IF(E5="Dierenjager",Onderzoek!P4,0))+(IF(C5="Ontwikkel",1,0)*IF(E5="Stamtotem",Onderzoek!T4,0))+(IF(C5="Ontwikkel",1,0)*IF(E5="Markt",Onderzoek!X4,0))+(IF(C5="Ontwikkel",1,0)*IF(E5="Wolboerderij",Onderzoek!AB4,0))+(IF(C5="Ontwikkel",1,0)*IF(E5="Stamhuis",Onderzoek!AF4,0))+(IF(C5="Ontwikkel",1,0)*IF(E5="Oude Wilg",Onderzoek!AJ4,0))+(IF(C5="Ontwikkel",1,0)*IF(E5="Medehal",Onderzoek!AN4,0))</f>
        <v>0</v>
      </c>
      <c r="AO5" s="54"/>
      <c r="AP5" s="55">
        <f t="shared" ref="AP5:AP20" si="19">AP4+(I5*16)+(J5*59)+(K5*172)-(O5*17)-(P5*38)-(Q5*63)-(R5*45)-(S5*36)-(T5*45)-(U5*27)</f>
        <v>108</v>
      </c>
      <c r="AQ5" s="56">
        <f t="shared" ref="AQ5:AQ20" si="20">AQ4+(L5*6)+(M5*24)+(N5*108)+(O5*24)+(P5*108)+(Q5*270)</f>
        <v>72</v>
      </c>
      <c r="AR5" s="64">
        <f>AR4+Y5-(SUM(Z5:AC5)*200)/IF(F5="Ja",4,1)</f>
        <v>0</v>
      </c>
      <c r="AS5" s="57">
        <f>AS4+Z5-AF5-AK5</f>
        <v>20</v>
      </c>
      <c r="AT5" s="58">
        <f>AT4+AA5-AG5-AL5</f>
        <v>14</v>
      </c>
      <c r="AU5" s="59">
        <f>AU4+AB5-AH5-AM5</f>
        <v>0</v>
      </c>
      <c r="AV5" s="60">
        <f>AV4+AC5-AI5-AN5</f>
        <v>0</v>
      </c>
      <c r="AW5" s="65">
        <f t="shared" ref="AW5:AW20" si="21">AW4+(AE5*16)</f>
        <v>128</v>
      </c>
      <c r="AX5" s="50">
        <f t="shared" ref="AX5:AX20" si="22">AX4+(I5*4)+(J5*9)+(K5*15)+(L5*1)+(M5*2)+(N5*6)+(O5*4)+(P5*9)+(Q5*15)+(R5*9)+(S5*12)+(T5*9)+(U5*15)+(V5*12)</f>
        <v>105</v>
      </c>
      <c r="AY5" s="51">
        <f t="shared" ref="AY5:AY45" si="23">AW5-AX5</f>
        <v>23</v>
      </c>
      <c r="AZ5" s="66">
        <f t="shared" ref="AZ5:AZ20" si="24">AZ4+I5</f>
        <v>15</v>
      </c>
      <c r="BA5" s="67">
        <f t="shared" ref="BA5:BA20" si="25">BA4+J5</f>
        <v>0</v>
      </c>
      <c r="BB5" s="67">
        <f t="shared" ref="BB5:BB20" si="26">BB4+K5</f>
        <v>0</v>
      </c>
      <c r="BC5" s="67">
        <f t="shared" ref="BC5:BC20" si="27">BC4+L5</f>
        <v>0</v>
      </c>
      <c r="BD5" s="67">
        <f t="shared" ref="BD5:BD20" si="28">BD4+M5</f>
        <v>0</v>
      </c>
      <c r="BE5" s="67">
        <f t="shared" ref="BE5:BE20" si="29">BE4+N5</f>
        <v>0</v>
      </c>
      <c r="BF5" s="67">
        <f t="shared" ref="BF5:BF20" si="30">BF4+O5</f>
        <v>3</v>
      </c>
      <c r="BG5" s="67">
        <f t="shared" ref="BG5:BG20" si="31">BG4+P5</f>
        <v>0</v>
      </c>
      <c r="BH5" s="67">
        <f t="shared" ref="BH5:BH20" si="32">BH4+Q5</f>
        <v>0</v>
      </c>
      <c r="BI5" s="67">
        <f t="shared" ref="BI5:BI20" si="33">BI4+R5</f>
        <v>1</v>
      </c>
      <c r="BJ5" s="67">
        <f t="shared" ref="BJ5:BJ20" si="34">BJ4+S5</f>
        <v>1</v>
      </c>
      <c r="BK5" s="67">
        <f t="shared" ref="BK5:BK20" si="35">BK4+T5</f>
        <v>0</v>
      </c>
      <c r="BL5" s="67">
        <f t="shared" ref="BL5:BL20" si="36">BL4+U5</f>
        <v>0</v>
      </c>
    </row>
    <row r="6" spans="1:65" x14ac:dyDescent="0.25">
      <c r="A6" s="80"/>
      <c r="B6" s="7"/>
      <c r="C6" s="22"/>
      <c r="D6" s="21"/>
      <c r="E6" s="20"/>
      <c r="F6" s="98"/>
      <c r="G6" s="24"/>
      <c r="H6" s="54"/>
      <c r="I6" s="55">
        <f t="shared" si="0"/>
        <v>0</v>
      </c>
      <c r="J6" s="55">
        <f t="shared" si="1"/>
        <v>0</v>
      </c>
      <c r="K6" s="55">
        <f t="shared" si="2"/>
        <v>0</v>
      </c>
      <c r="L6" s="56">
        <f t="shared" si="3"/>
        <v>0</v>
      </c>
      <c r="M6" s="56">
        <f t="shared" si="4"/>
        <v>0</v>
      </c>
      <c r="N6" s="56">
        <f t="shared" si="5"/>
        <v>0</v>
      </c>
      <c r="O6" s="56">
        <f t="shared" si="6"/>
        <v>0</v>
      </c>
      <c r="P6" s="56">
        <f t="shared" si="7"/>
        <v>0</v>
      </c>
      <c r="Q6" s="56">
        <f t="shared" si="8"/>
        <v>0</v>
      </c>
      <c r="R6" s="57">
        <f t="shared" si="9"/>
        <v>0</v>
      </c>
      <c r="S6" s="58">
        <f t="shared" si="10"/>
        <v>0</v>
      </c>
      <c r="T6" s="59">
        <f t="shared" si="11"/>
        <v>0</v>
      </c>
      <c r="U6" s="60">
        <f t="shared" si="12"/>
        <v>0</v>
      </c>
      <c r="V6" s="61"/>
      <c r="W6" s="61"/>
      <c r="X6" s="54"/>
      <c r="Y6" s="48">
        <f t="shared" si="13"/>
        <v>0</v>
      </c>
      <c r="Z6" s="57">
        <f t="shared" ref="Z6:Z45" si="37">IF(C6="Produceer",D6,0)*IF(E6="Bijlen",1,0)*IF(F6="Ja",4,1)</f>
        <v>0</v>
      </c>
      <c r="AA6" s="58">
        <f t="shared" ref="AA6:AA45" si="38">IF(C6="Produceer",D6,0)*IF(E6="Mede",1,0)*IF(F6="Ja",4,1)</f>
        <v>0</v>
      </c>
      <c r="AB6" s="59">
        <f t="shared" ref="AB6:AB45" si="39">IF(C6="Produceer",D6,0)*IF(E6="Hoorns",1,0)*IF(F6="Ja",4,1)</f>
        <v>0</v>
      </c>
      <c r="AC6" s="60">
        <f t="shared" ref="AC6:AC45" si="40">IF(C6="Produceer",D6,0)*IF(E6="Wol",1,0)*IF(F6="Ja",4,1)</f>
        <v>0</v>
      </c>
      <c r="AD6" s="54"/>
      <c r="AE6" s="62">
        <f t="shared" si="14"/>
        <v>0</v>
      </c>
      <c r="AF6" s="63">
        <f t="shared" si="15"/>
        <v>0</v>
      </c>
      <c r="AG6" s="63">
        <f t="shared" si="16"/>
        <v>0</v>
      </c>
      <c r="AH6" s="63">
        <f t="shared" si="17"/>
        <v>0</v>
      </c>
      <c r="AI6" s="63">
        <f t="shared" si="18"/>
        <v>0</v>
      </c>
      <c r="AJ6" s="54"/>
      <c r="AK6" s="61">
        <f>(IF(C6="Ontwikkel",1,0)*IF(E6="Altaar",Onderzoek!A5,0))+(IF(C6="Ontwikkel",1,0)*IF(E6="Medebrouwerij",Onderzoek!E5,0))+(IF(C6="Ontwikkel",1,0)*IF(E6="Hut",Onderzoek!I5,0))+(IF(C6="Ontwikkel",1,0)*IF(E6="Dierenjager",Onderzoek!M5,0))+(IF(C6="Ontwikkel",1,0)*IF(E6="Stamtotem",Onderzoek!Q5,0))+(IF(C6="Ontwikkel",1,0)*IF(E6="Markt",Onderzoek!U5,0))+(IF(C6="Ontwikkel",1,0)*IF(E6="Wolboerderij",Onderzoek!Y5,0))+(IF(C6="Ontwikkel",1,0)*IF(E6="Stamhuis",Onderzoek!AC5,0))+(IF(C6="Ontwikkel",1,0)*IF(E6="Oude Wilg",Onderzoek!AG5,0))+(IF(C6="Ontwikkel",1,0)*IF(E6="Medehal",Onderzoek!AK5,0))</f>
        <v>0</v>
      </c>
      <c r="AL6" s="61">
        <f>(IF(C6="Ontwikkel",1,0)*IF(E6="Altaar",Onderzoek!B5,0))+(IF(C6="Ontwikkel",1,0)*IF(E6="Medebrouwerij",Onderzoek!F5,0))+(IF(C6="Ontwikkel",1,0)*IF(E6="Hut",Onderzoek!J5,0))+(IF(C6="Ontwikkel",1,0)*IF(E6="Dierenjager",Onderzoek!N5,0))+(IF(C6="Ontwikkel",1,0)*IF(E6="Stamtotem",Onderzoek!R5,0))+(IF(C6="Ontwikkel",1,0)*IF(E6="Markt",Onderzoek!V5,0))+(IF(C6="Ontwikkel",1,0)*IF(E6="Wolboerderij",Onderzoek!Z5,0))+(IF(C6="Ontwikkel",1,0)*IF(E6="Stamhuis",Onderzoek!AD5,0))+(IF(C6="Ontwikkel",1,0)*IF(E6="Oude Wilg",Onderzoek!AH5,0))+(IF(C6="Ontwikkel",1,0)*IF(E6="Medehal",Onderzoek!AL5,0))</f>
        <v>0</v>
      </c>
      <c r="AM6" s="61">
        <f>(IF(C6="Ontwikkel",1,0)*IF(E6="Altaar",Onderzoek!C5,0))+(IF(C6="Ontwikkel",1,0)*IF(E6="Medebrouwerij",Onderzoek!G5,0))+(IF(C6="Ontwikkel",1,0)*IF(E6="Hut",Onderzoek!K5,0))+(IF(C6="Ontwikkel",1,0)*IF(E6="Dierenjager",Onderzoek!O5,0))+(IF(C6="Ontwikkel",1,0)*IF(E6="Stamtotem",Onderzoek!S5,0))+(IF(C6="Ontwikkel",1,0)*IF(E6="Markt",Onderzoek!W5,0))+(IF(C6="Ontwikkel",1,0)*IF(E6="Wolboerderij",Onderzoek!AA5,0))+(IF(C6="Ontwikkel",1,0)*IF(E6="Stamhuis",Onderzoek!AE5,0))+(IF(C6="Ontwikkel",1,0)*IF(E6="Oude Wilg",Onderzoek!AI5,0))+(IF(C6="Ontwikkel",1,0)*IF(E6="Medehal",Onderzoek!AM5,0))</f>
        <v>0</v>
      </c>
      <c r="AN6" s="61">
        <f>(IF(C6="Ontwikkel",1,0)*IF(E6="Altaar",Onderzoek!D5,0))+(IF(C6="Ontwikkel",1,0)*IF(E6="Medebrouwerij",Onderzoek!H5,0))+(IF(C6="Ontwikkel",1,0)*IF(E6="Hut",Onderzoek!L5,0))+(IF(C6="Ontwikkel",1,0)*IF(E6="Dierenjager",Onderzoek!P5,0))+(IF(C6="Ontwikkel",1,0)*IF(E6="Stamtotem",Onderzoek!T5,0))+(IF(C6="Ontwikkel",1,0)*IF(E6="Markt",Onderzoek!X5,0))+(IF(C6="Ontwikkel",1,0)*IF(E6="Wolboerderij",Onderzoek!AB5,0))+(IF(C6="Ontwikkel",1,0)*IF(E6="Stamhuis",Onderzoek!AF5,0))+(IF(C6="Ontwikkel",1,0)*IF(E6="Oude Wilg",Onderzoek!AJ5,0))+(IF(C6="Ontwikkel",1,0)*IF(E6="Medehal",Onderzoek!AN5,0))</f>
        <v>0</v>
      </c>
      <c r="AO6" s="54"/>
      <c r="AP6" s="55">
        <f t="shared" si="19"/>
        <v>108</v>
      </c>
      <c r="AQ6" s="56">
        <f t="shared" si="20"/>
        <v>72</v>
      </c>
      <c r="AR6" s="64">
        <f t="shared" ref="AR6:AR45" si="41">AR5+Y6-(SUM(Z6:AC6)*200)/IF(F6="Ja",4,1)</f>
        <v>0</v>
      </c>
      <c r="AS6" s="57">
        <f t="shared" ref="AS6:AV21" si="42">AS5+Z6-AF6-AK6</f>
        <v>20</v>
      </c>
      <c r="AT6" s="58">
        <f t="shared" si="42"/>
        <v>14</v>
      </c>
      <c r="AU6" s="59">
        <f t="shared" si="42"/>
        <v>0</v>
      </c>
      <c r="AV6" s="60">
        <f t="shared" si="42"/>
        <v>0</v>
      </c>
      <c r="AW6" s="65">
        <f t="shared" si="21"/>
        <v>128</v>
      </c>
      <c r="AX6" s="50">
        <f t="shared" si="22"/>
        <v>105</v>
      </c>
      <c r="AY6" s="51">
        <f t="shared" si="23"/>
        <v>23</v>
      </c>
      <c r="AZ6" s="66">
        <f t="shared" si="24"/>
        <v>15</v>
      </c>
      <c r="BA6" s="67">
        <f t="shared" si="25"/>
        <v>0</v>
      </c>
      <c r="BB6" s="67">
        <f t="shared" si="26"/>
        <v>0</v>
      </c>
      <c r="BC6" s="67">
        <f t="shared" si="27"/>
        <v>0</v>
      </c>
      <c r="BD6" s="67">
        <f t="shared" si="28"/>
        <v>0</v>
      </c>
      <c r="BE6" s="67">
        <f t="shared" si="29"/>
        <v>0</v>
      </c>
      <c r="BF6" s="67">
        <f t="shared" si="30"/>
        <v>3</v>
      </c>
      <c r="BG6" s="67">
        <f t="shared" si="31"/>
        <v>0</v>
      </c>
      <c r="BH6" s="67">
        <f t="shared" si="32"/>
        <v>0</v>
      </c>
      <c r="BI6" s="67">
        <f t="shared" si="33"/>
        <v>1</v>
      </c>
      <c r="BJ6" s="67">
        <f t="shared" si="34"/>
        <v>1</v>
      </c>
      <c r="BK6" s="67">
        <f t="shared" si="35"/>
        <v>0</v>
      </c>
      <c r="BL6" s="67">
        <f t="shared" si="36"/>
        <v>0</v>
      </c>
    </row>
    <row r="7" spans="1:65" x14ac:dyDescent="0.25">
      <c r="A7" s="80"/>
      <c r="B7" s="7"/>
      <c r="C7" s="22"/>
      <c r="D7" s="21"/>
      <c r="E7" s="20"/>
      <c r="F7" s="98"/>
      <c r="G7" s="24"/>
      <c r="H7" s="54"/>
      <c r="I7" s="55">
        <f t="shared" si="0"/>
        <v>0</v>
      </c>
      <c r="J7" s="55">
        <f t="shared" si="1"/>
        <v>0</v>
      </c>
      <c r="K7" s="55">
        <f t="shared" si="2"/>
        <v>0</v>
      </c>
      <c r="L7" s="56">
        <f t="shared" si="3"/>
        <v>0</v>
      </c>
      <c r="M7" s="56">
        <f t="shared" si="4"/>
        <v>0</v>
      </c>
      <c r="N7" s="56">
        <f t="shared" si="5"/>
        <v>0</v>
      </c>
      <c r="O7" s="56">
        <f t="shared" si="6"/>
        <v>0</v>
      </c>
      <c r="P7" s="56">
        <f t="shared" si="7"/>
        <v>0</v>
      </c>
      <c r="Q7" s="56">
        <f t="shared" si="8"/>
        <v>0</v>
      </c>
      <c r="R7" s="57">
        <f t="shared" si="9"/>
        <v>0</v>
      </c>
      <c r="S7" s="58">
        <f t="shared" si="10"/>
        <v>0</v>
      </c>
      <c r="T7" s="59">
        <f t="shared" si="11"/>
        <v>0</v>
      </c>
      <c r="U7" s="60">
        <f t="shared" si="12"/>
        <v>0</v>
      </c>
      <c r="V7" s="61"/>
      <c r="W7" s="61"/>
      <c r="X7" s="54"/>
      <c r="Y7" s="48">
        <f t="shared" si="13"/>
        <v>0</v>
      </c>
      <c r="Z7" s="57">
        <f t="shared" si="37"/>
        <v>0</v>
      </c>
      <c r="AA7" s="58">
        <f t="shared" si="38"/>
        <v>0</v>
      </c>
      <c r="AB7" s="59">
        <f t="shared" si="39"/>
        <v>0</v>
      </c>
      <c r="AC7" s="60">
        <f t="shared" si="40"/>
        <v>0</v>
      </c>
      <c r="AD7" s="54"/>
      <c r="AE7" s="62">
        <f t="shared" si="14"/>
        <v>0</v>
      </c>
      <c r="AF7" s="63">
        <f t="shared" si="15"/>
        <v>0</v>
      </c>
      <c r="AG7" s="63">
        <f t="shared" si="16"/>
        <v>0</v>
      </c>
      <c r="AH7" s="63">
        <f t="shared" si="17"/>
        <v>0</v>
      </c>
      <c r="AI7" s="63">
        <f t="shared" si="18"/>
        <v>0</v>
      </c>
      <c r="AJ7" s="54"/>
      <c r="AK7" s="61">
        <f>(IF(C7="Ontwikkel",1,0)*IF(E7="Altaar",Onderzoek!A6,0))+(IF(C7="Ontwikkel",1,0)*IF(E7="Medebrouwerij",Onderzoek!E6,0))+(IF(C7="Ontwikkel",1,0)*IF(E7="Hut",Onderzoek!I6,0))+(IF(C7="Ontwikkel",1,0)*IF(E7="Dierenjager",Onderzoek!M6,0))+(IF(C7="Ontwikkel",1,0)*IF(E7="Stamtotem",Onderzoek!Q6,0))+(IF(C7="Ontwikkel",1,0)*IF(E7="Markt",Onderzoek!U6,0))+(IF(C7="Ontwikkel",1,0)*IF(E7="Wolboerderij",Onderzoek!Y6,0))+(IF(C7="Ontwikkel",1,0)*IF(E7="Stamhuis",Onderzoek!AC6,0))+(IF(C7="Ontwikkel",1,0)*IF(E7="Oude Wilg",Onderzoek!AG6,0))+(IF(C7="Ontwikkel",1,0)*IF(E7="Medehal",Onderzoek!AK6,0))</f>
        <v>0</v>
      </c>
      <c r="AL7" s="61">
        <f>(IF(C7="Ontwikkel",1,0)*IF(E7="Altaar",Onderzoek!B6,0))+(IF(C7="Ontwikkel",1,0)*IF(E7="Medebrouwerij",Onderzoek!F6,0))+(IF(C7="Ontwikkel",1,0)*IF(E7="Hut",Onderzoek!J6,0))+(IF(C7="Ontwikkel",1,0)*IF(E7="Dierenjager",Onderzoek!N6,0))+(IF(C7="Ontwikkel",1,0)*IF(E7="Stamtotem",Onderzoek!R6,0))+(IF(C7="Ontwikkel",1,0)*IF(E7="Markt",Onderzoek!V6,0))+(IF(C7="Ontwikkel",1,0)*IF(E7="Wolboerderij",Onderzoek!Z6,0))+(IF(C7="Ontwikkel",1,0)*IF(E7="Stamhuis",Onderzoek!AD6,0))+(IF(C7="Ontwikkel",1,0)*IF(E7="Oude Wilg",Onderzoek!AH6,0))+(IF(C7="Ontwikkel",1,0)*IF(E7="Medehal",Onderzoek!AL6,0))</f>
        <v>0</v>
      </c>
      <c r="AM7" s="61">
        <f>(IF(C7="Ontwikkel",1,0)*IF(E7="Altaar",Onderzoek!C6,0))+(IF(C7="Ontwikkel",1,0)*IF(E7="Medebrouwerij",Onderzoek!G6,0))+(IF(C7="Ontwikkel",1,0)*IF(E7="Hut",Onderzoek!K6,0))+(IF(C7="Ontwikkel",1,0)*IF(E7="Dierenjager",Onderzoek!O6,0))+(IF(C7="Ontwikkel",1,0)*IF(E7="Stamtotem",Onderzoek!S6,0))+(IF(C7="Ontwikkel",1,0)*IF(E7="Markt",Onderzoek!W6,0))+(IF(C7="Ontwikkel",1,0)*IF(E7="Wolboerderij",Onderzoek!AA6,0))+(IF(C7="Ontwikkel",1,0)*IF(E7="Stamhuis",Onderzoek!AE6,0))+(IF(C7="Ontwikkel",1,0)*IF(E7="Oude Wilg",Onderzoek!AI6,0))+(IF(C7="Ontwikkel",1,0)*IF(E7="Medehal",Onderzoek!AM6,0))</f>
        <v>0</v>
      </c>
      <c r="AN7" s="61">
        <f>(IF(C7="Ontwikkel",1,0)*IF(E7="Altaar",Onderzoek!D6,0))+(IF(C7="Ontwikkel",1,0)*IF(E7="Medebrouwerij",Onderzoek!H6,0))+(IF(C7="Ontwikkel",1,0)*IF(E7="Hut",Onderzoek!L6,0))+(IF(C7="Ontwikkel",1,0)*IF(E7="Dierenjager",Onderzoek!P6,0))+(IF(C7="Ontwikkel",1,0)*IF(E7="Stamtotem",Onderzoek!T6,0))+(IF(C7="Ontwikkel",1,0)*IF(E7="Markt",Onderzoek!X6,0))+(IF(C7="Ontwikkel",1,0)*IF(E7="Wolboerderij",Onderzoek!AB6,0))+(IF(C7="Ontwikkel",1,0)*IF(E7="Stamhuis",Onderzoek!AF6,0))+(IF(C7="Ontwikkel",1,0)*IF(E7="Oude Wilg",Onderzoek!AJ6,0))+(IF(C7="Ontwikkel",1,0)*IF(E7="Medehal",Onderzoek!AN6,0))</f>
        <v>0</v>
      </c>
      <c r="AO7" s="54"/>
      <c r="AP7" s="55">
        <f t="shared" si="19"/>
        <v>108</v>
      </c>
      <c r="AQ7" s="56">
        <f t="shared" si="20"/>
        <v>72</v>
      </c>
      <c r="AR7" s="64">
        <f t="shared" si="41"/>
        <v>0</v>
      </c>
      <c r="AS7" s="57">
        <f t="shared" si="42"/>
        <v>20</v>
      </c>
      <c r="AT7" s="58">
        <f t="shared" si="42"/>
        <v>14</v>
      </c>
      <c r="AU7" s="59">
        <f t="shared" si="42"/>
        <v>0</v>
      </c>
      <c r="AV7" s="60">
        <f t="shared" si="42"/>
        <v>0</v>
      </c>
      <c r="AW7" s="65">
        <f t="shared" si="21"/>
        <v>128</v>
      </c>
      <c r="AX7" s="50">
        <f t="shared" si="22"/>
        <v>105</v>
      </c>
      <c r="AY7" s="51">
        <f t="shared" si="23"/>
        <v>23</v>
      </c>
      <c r="AZ7" s="66">
        <f t="shared" si="24"/>
        <v>15</v>
      </c>
      <c r="BA7" s="67">
        <f t="shared" si="25"/>
        <v>0</v>
      </c>
      <c r="BB7" s="67">
        <f t="shared" si="26"/>
        <v>0</v>
      </c>
      <c r="BC7" s="67">
        <f t="shared" si="27"/>
        <v>0</v>
      </c>
      <c r="BD7" s="67">
        <f t="shared" si="28"/>
        <v>0</v>
      </c>
      <c r="BE7" s="67">
        <f t="shared" si="29"/>
        <v>0</v>
      </c>
      <c r="BF7" s="67">
        <f t="shared" si="30"/>
        <v>3</v>
      </c>
      <c r="BG7" s="67">
        <f t="shared" si="31"/>
        <v>0</v>
      </c>
      <c r="BH7" s="67">
        <f t="shared" si="32"/>
        <v>0</v>
      </c>
      <c r="BI7" s="67">
        <f t="shared" si="33"/>
        <v>1</v>
      </c>
      <c r="BJ7" s="67">
        <f t="shared" si="34"/>
        <v>1</v>
      </c>
      <c r="BK7" s="67">
        <f t="shared" si="35"/>
        <v>0</v>
      </c>
      <c r="BL7" s="67">
        <f t="shared" si="36"/>
        <v>0</v>
      </c>
    </row>
    <row r="8" spans="1:65" x14ac:dyDescent="0.25">
      <c r="A8" s="80"/>
      <c r="B8" s="7"/>
      <c r="C8" s="22"/>
      <c r="D8" s="21"/>
      <c r="E8" s="20"/>
      <c r="F8" s="98"/>
      <c r="G8" s="24"/>
      <c r="H8" s="54"/>
      <c r="I8" s="55">
        <f t="shared" si="0"/>
        <v>0</v>
      </c>
      <c r="J8" s="55">
        <f t="shared" si="1"/>
        <v>0</v>
      </c>
      <c r="K8" s="55">
        <f t="shared" si="2"/>
        <v>0</v>
      </c>
      <c r="L8" s="56">
        <f t="shared" si="3"/>
        <v>0</v>
      </c>
      <c r="M8" s="56">
        <f t="shared" si="4"/>
        <v>0</v>
      </c>
      <c r="N8" s="56">
        <f t="shared" si="5"/>
        <v>0</v>
      </c>
      <c r="O8" s="56">
        <f t="shared" si="6"/>
        <v>0</v>
      </c>
      <c r="P8" s="56">
        <f t="shared" si="7"/>
        <v>0</v>
      </c>
      <c r="Q8" s="56">
        <f t="shared" si="8"/>
        <v>0</v>
      </c>
      <c r="R8" s="57">
        <f t="shared" si="9"/>
        <v>0</v>
      </c>
      <c r="S8" s="58">
        <f t="shared" si="10"/>
        <v>0</v>
      </c>
      <c r="T8" s="59">
        <f t="shared" si="11"/>
        <v>0</v>
      </c>
      <c r="U8" s="60">
        <f t="shared" si="12"/>
        <v>0</v>
      </c>
      <c r="V8" s="61"/>
      <c r="W8" s="61"/>
      <c r="X8" s="54"/>
      <c r="Y8" s="48">
        <f t="shared" si="13"/>
        <v>0</v>
      </c>
      <c r="Z8" s="57">
        <f t="shared" si="37"/>
        <v>0</v>
      </c>
      <c r="AA8" s="58">
        <f t="shared" si="38"/>
        <v>0</v>
      </c>
      <c r="AB8" s="59">
        <f t="shared" si="39"/>
        <v>0</v>
      </c>
      <c r="AC8" s="60">
        <f t="shared" si="40"/>
        <v>0</v>
      </c>
      <c r="AD8" s="54"/>
      <c r="AE8" s="62">
        <f t="shared" si="14"/>
        <v>0</v>
      </c>
      <c r="AF8" s="63">
        <f t="shared" si="15"/>
        <v>0</v>
      </c>
      <c r="AG8" s="63">
        <f t="shared" si="16"/>
        <v>0</v>
      </c>
      <c r="AH8" s="63">
        <f t="shared" si="17"/>
        <v>0</v>
      </c>
      <c r="AI8" s="63">
        <f t="shared" si="18"/>
        <v>0</v>
      </c>
      <c r="AJ8" s="54"/>
      <c r="AK8" s="61">
        <f>(IF(C8="Ontwikkel",1,0)*IF(E8="Altaar",Onderzoek!A7,0))+(IF(C8="Ontwikkel",1,0)*IF(E8="Medebrouwerij",Onderzoek!E7,0))+(IF(C8="Ontwikkel",1,0)*IF(E8="Hut",Onderzoek!I7,0))+(IF(C8="Ontwikkel",1,0)*IF(E8="Dierenjager",Onderzoek!M7,0))+(IF(C8="Ontwikkel",1,0)*IF(E8="Stamtotem",Onderzoek!Q7,0))+(IF(C8="Ontwikkel",1,0)*IF(E8="Markt",Onderzoek!U7,0))+(IF(C8="Ontwikkel",1,0)*IF(E8="Wolboerderij",Onderzoek!Y7,0))+(IF(C8="Ontwikkel",1,0)*IF(E8="Stamhuis",Onderzoek!AC7,0))+(IF(C8="Ontwikkel",1,0)*IF(E8="Oude Wilg",Onderzoek!AG7,0))+(IF(C8="Ontwikkel",1,0)*IF(E8="Medehal",Onderzoek!AK7,0))</f>
        <v>0</v>
      </c>
      <c r="AL8" s="61">
        <f>(IF(C8="Ontwikkel",1,0)*IF(E8="Altaar",Onderzoek!B7,0))+(IF(C8="Ontwikkel",1,0)*IF(E8="Medebrouwerij",Onderzoek!F7,0))+(IF(C8="Ontwikkel",1,0)*IF(E8="Hut",Onderzoek!J7,0))+(IF(C8="Ontwikkel",1,0)*IF(E8="Dierenjager",Onderzoek!N7,0))+(IF(C8="Ontwikkel",1,0)*IF(E8="Stamtotem",Onderzoek!R7,0))+(IF(C8="Ontwikkel",1,0)*IF(E8="Markt",Onderzoek!V7,0))+(IF(C8="Ontwikkel",1,0)*IF(E8="Wolboerderij",Onderzoek!Z7,0))+(IF(C8="Ontwikkel",1,0)*IF(E8="Stamhuis",Onderzoek!AD7,0))+(IF(C8="Ontwikkel",1,0)*IF(E8="Oude Wilg",Onderzoek!AH7,0))+(IF(C8="Ontwikkel",1,0)*IF(E8="Medehal",Onderzoek!AL7,0))</f>
        <v>0</v>
      </c>
      <c r="AM8" s="61">
        <f>(IF(C8="Ontwikkel",1,0)*IF(E8="Altaar",Onderzoek!C7,0))+(IF(C8="Ontwikkel",1,0)*IF(E8="Medebrouwerij",Onderzoek!G7,0))+(IF(C8="Ontwikkel",1,0)*IF(E8="Hut",Onderzoek!K7,0))+(IF(C8="Ontwikkel",1,0)*IF(E8="Dierenjager",Onderzoek!O7,0))+(IF(C8="Ontwikkel",1,0)*IF(E8="Stamtotem",Onderzoek!S7,0))+(IF(C8="Ontwikkel",1,0)*IF(E8="Markt",Onderzoek!W7,0))+(IF(C8="Ontwikkel",1,0)*IF(E8="Wolboerderij",Onderzoek!AA7,0))+(IF(C8="Ontwikkel",1,0)*IF(E8="Stamhuis",Onderzoek!AE7,0))+(IF(C8="Ontwikkel",1,0)*IF(E8="Oude Wilg",Onderzoek!AI7,0))+(IF(C8="Ontwikkel",1,0)*IF(E8="Medehal",Onderzoek!AM7,0))</f>
        <v>0</v>
      </c>
      <c r="AN8" s="61">
        <f>(IF(C8="Ontwikkel",1,0)*IF(E8="Altaar",Onderzoek!D7,0))+(IF(C8="Ontwikkel",1,0)*IF(E8="Medebrouwerij",Onderzoek!H7,0))+(IF(C8="Ontwikkel",1,0)*IF(E8="Hut",Onderzoek!L7,0))+(IF(C8="Ontwikkel",1,0)*IF(E8="Dierenjager",Onderzoek!P7,0))+(IF(C8="Ontwikkel",1,0)*IF(E8="Stamtotem",Onderzoek!T7,0))+(IF(C8="Ontwikkel",1,0)*IF(E8="Markt",Onderzoek!X7,0))+(IF(C8="Ontwikkel",1,0)*IF(E8="Wolboerderij",Onderzoek!AB7,0))+(IF(C8="Ontwikkel",1,0)*IF(E8="Stamhuis",Onderzoek!AF7,0))+(IF(C8="Ontwikkel",1,0)*IF(E8="Oude Wilg",Onderzoek!AJ7,0))+(IF(C8="Ontwikkel",1,0)*IF(E8="Medehal",Onderzoek!AN7,0))</f>
        <v>0</v>
      </c>
      <c r="AO8" s="54"/>
      <c r="AP8" s="55">
        <f t="shared" si="19"/>
        <v>108</v>
      </c>
      <c r="AQ8" s="56">
        <f t="shared" si="20"/>
        <v>72</v>
      </c>
      <c r="AR8" s="64">
        <f t="shared" si="41"/>
        <v>0</v>
      </c>
      <c r="AS8" s="57">
        <f t="shared" si="42"/>
        <v>20</v>
      </c>
      <c r="AT8" s="58">
        <f t="shared" si="42"/>
        <v>14</v>
      </c>
      <c r="AU8" s="59">
        <f t="shared" si="42"/>
        <v>0</v>
      </c>
      <c r="AV8" s="60">
        <f t="shared" si="42"/>
        <v>0</v>
      </c>
      <c r="AW8" s="65">
        <f t="shared" si="21"/>
        <v>128</v>
      </c>
      <c r="AX8" s="50">
        <f t="shared" si="22"/>
        <v>105</v>
      </c>
      <c r="AY8" s="51">
        <f t="shared" si="23"/>
        <v>23</v>
      </c>
      <c r="AZ8" s="66">
        <f t="shared" si="24"/>
        <v>15</v>
      </c>
      <c r="BA8" s="67">
        <f t="shared" si="25"/>
        <v>0</v>
      </c>
      <c r="BB8" s="67">
        <f t="shared" si="26"/>
        <v>0</v>
      </c>
      <c r="BC8" s="67">
        <f t="shared" si="27"/>
        <v>0</v>
      </c>
      <c r="BD8" s="67">
        <f t="shared" si="28"/>
        <v>0</v>
      </c>
      <c r="BE8" s="67">
        <f t="shared" si="29"/>
        <v>0</v>
      </c>
      <c r="BF8" s="67">
        <f t="shared" si="30"/>
        <v>3</v>
      </c>
      <c r="BG8" s="67">
        <f t="shared" si="31"/>
        <v>0</v>
      </c>
      <c r="BH8" s="67">
        <f t="shared" si="32"/>
        <v>0</v>
      </c>
      <c r="BI8" s="67">
        <f t="shared" si="33"/>
        <v>1</v>
      </c>
      <c r="BJ8" s="67">
        <f t="shared" si="34"/>
        <v>1</v>
      </c>
      <c r="BK8" s="67">
        <f t="shared" si="35"/>
        <v>0</v>
      </c>
      <c r="BL8" s="67">
        <f t="shared" si="36"/>
        <v>0</v>
      </c>
    </row>
    <row r="9" spans="1:65" x14ac:dyDescent="0.25">
      <c r="A9" s="80"/>
      <c r="B9" s="7"/>
      <c r="C9" s="22"/>
      <c r="D9" s="21"/>
      <c r="E9" s="20"/>
      <c r="F9" s="98"/>
      <c r="G9" s="24"/>
      <c r="H9" s="54"/>
      <c r="I9" s="55">
        <f t="shared" si="0"/>
        <v>0</v>
      </c>
      <c r="J9" s="55">
        <f t="shared" si="1"/>
        <v>0</v>
      </c>
      <c r="K9" s="55">
        <f t="shared" si="2"/>
        <v>0</v>
      </c>
      <c r="L9" s="56">
        <f t="shared" si="3"/>
        <v>0</v>
      </c>
      <c r="M9" s="56">
        <f t="shared" si="4"/>
        <v>0</v>
      </c>
      <c r="N9" s="56">
        <f t="shared" si="5"/>
        <v>0</v>
      </c>
      <c r="O9" s="56">
        <f t="shared" si="6"/>
        <v>0</v>
      </c>
      <c r="P9" s="56">
        <f t="shared" si="7"/>
        <v>0</v>
      </c>
      <c r="Q9" s="56">
        <f t="shared" si="8"/>
        <v>0</v>
      </c>
      <c r="R9" s="57">
        <f t="shared" si="9"/>
        <v>0</v>
      </c>
      <c r="S9" s="58">
        <f t="shared" si="10"/>
        <v>0</v>
      </c>
      <c r="T9" s="59">
        <f t="shared" si="11"/>
        <v>0</v>
      </c>
      <c r="U9" s="60">
        <f t="shared" si="12"/>
        <v>0</v>
      </c>
      <c r="V9" s="61"/>
      <c r="W9" s="61"/>
      <c r="X9" s="54"/>
      <c r="Y9" s="48">
        <f t="shared" si="13"/>
        <v>0</v>
      </c>
      <c r="Z9" s="57">
        <f t="shared" si="37"/>
        <v>0</v>
      </c>
      <c r="AA9" s="58">
        <f t="shared" si="38"/>
        <v>0</v>
      </c>
      <c r="AB9" s="59">
        <f t="shared" si="39"/>
        <v>0</v>
      </c>
      <c r="AC9" s="60">
        <f t="shared" si="40"/>
        <v>0</v>
      </c>
      <c r="AD9" s="54"/>
      <c r="AE9" s="62">
        <f t="shared" si="14"/>
        <v>0</v>
      </c>
      <c r="AF9" s="63">
        <f t="shared" si="15"/>
        <v>0</v>
      </c>
      <c r="AG9" s="63">
        <f t="shared" si="16"/>
        <v>0</v>
      </c>
      <c r="AH9" s="63">
        <f t="shared" si="17"/>
        <v>0</v>
      </c>
      <c r="AI9" s="63">
        <f t="shared" si="18"/>
        <v>0</v>
      </c>
      <c r="AJ9" s="54"/>
      <c r="AK9" s="61">
        <f>(IF(C9="Ontwikkel",1,0)*IF(E9="Altaar",Onderzoek!A8,0))+(IF(C9="Ontwikkel",1,0)*IF(E9="Medebrouwerij",Onderzoek!E8,0))+(IF(C9="Ontwikkel",1,0)*IF(E9="Hut",Onderzoek!I8,0))+(IF(C9="Ontwikkel",1,0)*IF(E9="Dierenjager",Onderzoek!M8,0))+(IF(C9="Ontwikkel",1,0)*IF(E9="Stamtotem",Onderzoek!Q8,0))+(IF(C9="Ontwikkel",1,0)*IF(E9="Markt",Onderzoek!U8,0))+(IF(C9="Ontwikkel",1,0)*IF(E9="Wolboerderij",Onderzoek!Y8,0))+(IF(C9="Ontwikkel",1,0)*IF(E9="Stamhuis",Onderzoek!AC8,0))+(IF(C9="Ontwikkel",1,0)*IF(E9="Oude Wilg",Onderzoek!AG8,0))+(IF(C9="Ontwikkel",1,0)*IF(E9="Medehal",Onderzoek!AK8,0))</f>
        <v>0</v>
      </c>
      <c r="AL9" s="61">
        <f>(IF(C9="Ontwikkel",1,0)*IF(E9="Altaar",Onderzoek!B8,0))+(IF(C9="Ontwikkel",1,0)*IF(E9="Medebrouwerij",Onderzoek!F8,0))+(IF(C9="Ontwikkel",1,0)*IF(E9="Hut",Onderzoek!J8,0))+(IF(C9="Ontwikkel",1,0)*IF(E9="Dierenjager",Onderzoek!N8,0))+(IF(C9="Ontwikkel",1,0)*IF(E9="Stamtotem",Onderzoek!R8,0))+(IF(C9="Ontwikkel",1,0)*IF(E9="Markt",Onderzoek!V8,0))+(IF(C9="Ontwikkel",1,0)*IF(E9="Wolboerderij",Onderzoek!Z8,0))+(IF(C9="Ontwikkel",1,0)*IF(E9="Stamhuis",Onderzoek!AD8,0))+(IF(C9="Ontwikkel",1,0)*IF(E9="Oude Wilg",Onderzoek!AH8,0))+(IF(C9="Ontwikkel",1,0)*IF(E9="Medehal",Onderzoek!AL8,0))</f>
        <v>0</v>
      </c>
      <c r="AM9" s="61">
        <f>(IF(C9="Ontwikkel",1,0)*IF(E9="Altaar",Onderzoek!C8,0))+(IF(C9="Ontwikkel",1,0)*IF(E9="Medebrouwerij",Onderzoek!G8,0))+(IF(C9="Ontwikkel",1,0)*IF(E9="Hut",Onderzoek!K8,0))+(IF(C9="Ontwikkel",1,0)*IF(E9="Dierenjager",Onderzoek!O8,0))+(IF(C9="Ontwikkel",1,0)*IF(E9="Stamtotem",Onderzoek!S8,0))+(IF(C9="Ontwikkel",1,0)*IF(E9="Markt",Onderzoek!W8,0))+(IF(C9="Ontwikkel",1,0)*IF(E9="Wolboerderij",Onderzoek!AA8,0))+(IF(C9="Ontwikkel",1,0)*IF(E9="Stamhuis",Onderzoek!AE8,0))+(IF(C9="Ontwikkel",1,0)*IF(E9="Oude Wilg",Onderzoek!AI8,0))+(IF(C9="Ontwikkel",1,0)*IF(E9="Medehal",Onderzoek!AM8,0))</f>
        <v>0</v>
      </c>
      <c r="AN9" s="61">
        <f>(IF(C9="Ontwikkel",1,0)*IF(E9="Altaar",Onderzoek!D8,0))+(IF(C9="Ontwikkel",1,0)*IF(E9="Medebrouwerij",Onderzoek!H8,0))+(IF(C9="Ontwikkel",1,0)*IF(E9="Hut",Onderzoek!L8,0))+(IF(C9="Ontwikkel",1,0)*IF(E9="Dierenjager",Onderzoek!P8,0))+(IF(C9="Ontwikkel",1,0)*IF(E9="Stamtotem",Onderzoek!T8,0))+(IF(C9="Ontwikkel",1,0)*IF(E9="Markt",Onderzoek!X8,0))+(IF(C9="Ontwikkel",1,0)*IF(E9="Wolboerderij",Onderzoek!AB8,0))+(IF(C9="Ontwikkel",1,0)*IF(E9="Stamhuis",Onderzoek!AF8,0))+(IF(C9="Ontwikkel",1,0)*IF(E9="Oude Wilg",Onderzoek!AJ8,0))+(IF(C9="Ontwikkel",1,0)*IF(E9="Medehal",Onderzoek!AN8,0))</f>
        <v>0</v>
      </c>
      <c r="AO9" s="54"/>
      <c r="AP9" s="55">
        <f t="shared" si="19"/>
        <v>108</v>
      </c>
      <c r="AQ9" s="56">
        <f t="shared" si="20"/>
        <v>72</v>
      </c>
      <c r="AR9" s="64">
        <f t="shared" si="41"/>
        <v>0</v>
      </c>
      <c r="AS9" s="57">
        <f t="shared" si="42"/>
        <v>20</v>
      </c>
      <c r="AT9" s="58">
        <f t="shared" si="42"/>
        <v>14</v>
      </c>
      <c r="AU9" s="59">
        <f t="shared" si="42"/>
        <v>0</v>
      </c>
      <c r="AV9" s="60">
        <f t="shared" si="42"/>
        <v>0</v>
      </c>
      <c r="AW9" s="65">
        <f t="shared" si="21"/>
        <v>128</v>
      </c>
      <c r="AX9" s="50">
        <f t="shared" si="22"/>
        <v>105</v>
      </c>
      <c r="AY9" s="51">
        <f t="shared" si="23"/>
        <v>23</v>
      </c>
      <c r="AZ9" s="66">
        <f t="shared" si="24"/>
        <v>15</v>
      </c>
      <c r="BA9" s="67">
        <f t="shared" si="25"/>
        <v>0</v>
      </c>
      <c r="BB9" s="67">
        <f t="shared" si="26"/>
        <v>0</v>
      </c>
      <c r="BC9" s="67">
        <f t="shared" si="27"/>
        <v>0</v>
      </c>
      <c r="BD9" s="67">
        <f t="shared" si="28"/>
        <v>0</v>
      </c>
      <c r="BE9" s="67">
        <f t="shared" si="29"/>
        <v>0</v>
      </c>
      <c r="BF9" s="67">
        <f t="shared" si="30"/>
        <v>3</v>
      </c>
      <c r="BG9" s="67">
        <f t="shared" si="31"/>
        <v>0</v>
      </c>
      <c r="BH9" s="67">
        <f t="shared" si="32"/>
        <v>0</v>
      </c>
      <c r="BI9" s="67">
        <f t="shared" si="33"/>
        <v>1</v>
      </c>
      <c r="BJ9" s="67">
        <f t="shared" si="34"/>
        <v>1</v>
      </c>
      <c r="BK9" s="67">
        <f t="shared" si="35"/>
        <v>0</v>
      </c>
      <c r="BL9" s="67">
        <f t="shared" si="36"/>
        <v>0</v>
      </c>
    </row>
    <row r="10" spans="1:65" x14ac:dyDescent="0.25">
      <c r="A10" s="80"/>
      <c r="B10" s="7"/>
      <c r="C10" s="22"/>
      <c r="D10" s="21"/>
      <c r="E10" s="20"/>
      <c r="F10" s="98"/>
      <c r="G10" s="24"/>
      <c r="H10" s="54"/>
      <c r="I10" s="55">
        <f t="shared" si="0"/>
        <v>0</v>
      </c>
      <c r="J10" s="55">
        <f t="shared" si="1"/>
        <v>0</v>
      </c>
      <c r="K10" s="55">
        <f t="shared" si="2"/>
        <v>0</v>
      </c>
      <c r="L10" s="56">
        <f t="shared" si="3"/>
        <v>0</v>
      </c>
      <c r="M10" s="56">
        <f t="shared" si="4"/>
        <v>0</v>
      </c>
      <c r="N10" s="56">
        <f t="shared" si="5"/>
        <v>0</v>
      </c>
      <c r="O10" s="56">
        <f t="shared" si="6"/>
        <v>0</v>
      </c>
      <c r="P10" s="56">
        <f t="shared" si="7"/>
        <v>0</v>
      </c>
      <c r="Q10" s="56">
        <f t="shared" si="8"/>
        <v>0</v>
      </c>
      <c r="R10" s="57">
        <f t="shared" si="9"/>
        <v>0</v>
      </c>
      <c r="S10" s="58">
        <f t="shared" si="10"/>
        <v>0</v>
      </c>
      <c r="T10" s="59">
        <f t="shared" si="11"/>
        <v>0</v>
      </c>
      <c r="U10" s="60">
        <f t="shared" si="12"/>
        <v>0</v>
      </c>
      <c r="V10" s="61"/>
      <c r="W10" s="61"/>
      <c r="X10" s="54"/>
      <c r="Y10" s="48">
        <f t="shared" si="13"/>
        <v>0</v>
      </c>
      <c r="Z10" s="57">
        <f t="shared" si="37"/>
        <v>0</v>
      </c>
      <c r="AA10" s="58">
        <f t="shared" si="38"/>
        <v>0</v>
      </c>
      <c r="AB10" s="59">
        <f t="shared" si="39"/>
        <v>0</v>
      </c>
      <c r="AC10" s="60">
        <f t="shared" si="40"/>
        <v>0</v>
      </c>
      <c r="AD10" s="54"/>
      <c r="AE10" s="62">
        <f t="shared" si="14"/>
        <v>0</v>
      </c>
      <c r="AF10" s="63">
        <f t="shared" si="15"/>
        <v>0</v>
      </c>
      <c r="AG10" s="63">
        <f t="shared" si="16"/>
        <v>0</v>
      </c>
      <c r="AH10" s="63">
        <f t="shared" si="17"/>
        <v>0</v>
      </c>
      <c r="AI10" s="63">
        <f t="shared" si="18"/>
        <v>0</v>
      </c>
      <c r="AJ10" s="54"/>
      <c r="AK10" s="61">
        <f>(IF(C10="Ontwikkel",1,0)*IF(E10="Altaar",Onderzoek!A9,0))+(IF(C10="Ontwikkel",1,0)*IF(E10="Medebrouwerij",Onderzoek!E9,0))+(IF(C10="Ontwikkel",1,0)*IF(E10="Hut",Onderzoek!I9,0))+(IF(C10="Ontwikkel",1,0)*IF(E10="Dierenjager",Onderzoek!M9,0))+(IF(C10="Ontwikkel",1,0)*IF(E10="Stamtotem",Onderzoek!Q9,0))+(IF(C10="Ontwikkel",1,0)*IF(E10="Markt",Onderzoek!U9,0))+(IF(C10="Ontwikkel",1,0)*IF(E10="Wolboerderij",Onderzoek!Y9,0))+(IF(C10="Ontwikkel",1,0)*IF(E10="Stamhuis",Onderzoek!AC9,0))+(IF(C10="Ontwikkel",1,0)*IF(E10="Oude Wilg",Onderzoek!AG9,0))+(IF(C10="Ontwikkel",1,0)*IF(E10="Medehal",Onderzoek!AK9,0))</f>
        <v>0</v>
      </c>
      <c r="AL10" s="61">
        <f>(IF(C10="Ontwikkel",1,0)*IF(E10="Altaar",Onderzoek!B9,0))+(IF(C10="Ontwikkel",1,0)*IF(E10="Medebrouwerij",Onderzoek!F9,0))+(IF(C10="Ontwikkel",1,0)*IF(E10="Hut",Onderzoek!J9,0))+(IF(C10="Ontwikkel",1,0)*IF(E10="Dierenjager",Onderzoek!N9,0))+(IF(C10="Ontwikkel",1,0)*IF(E10="Stamtotem",Onderzoek!R9,0))+(IF(C10="Ontwikkel",1,0)*IF(E10="Markt",Onderzoek!V9,0))+(IF(C10="Ontwikkel",1,0)*IF(E10="Wolboerderij",Onderzoek!Z9,0))+(IF(C10="Ontwikkel",1,0)*IF(E10="Stamhuis",Onderzoek!AD9,0))+(IF(C10="Ontwikkel",1,0)*IF(E10="Oude Wilg",Onderzoek!AH9,0))+(IF(C10="Ontwikkel",1,0)*IF(E10="Medehal",Onderzoek!AL9,0))</f>
        <v>0</v>
      </c>
      <c r="AM10" s="61">
        <f>(IF(C10="Ontwikkel",1,0)*IF(E10="Altaar",Onderzoek!C9,0))+(IF(C10="Ontwikkel",1,0)*IF(E10="Medebrouwerij",Onderzoek!G9,0))+(IF(C10="Ontwikkel",1,0)*IF(E10="Hut",Onderzoek!K9,0))+(IF(C10="Ontwikkel",1,0)*IF(E10="Dierenjager",Onderzoek!O9,0))+(IF(C10="Ontwikkel",1,0)*IF(E10="Stamtotem",Onderzoek!S9,0))+(IF(C10="Ontwikkel",1,0)*IF(E10="Markt",Onderzoek!W9,0))+(IF(C10="Ontwikkel",1,0)*IF(E10="Wolboerderij",Onderzoek!AA9,0))+(IF(C10="Ontwikkel",1,0)*IF(E10="Stamhuis",Onderzoek!AE9,0))+(IF(C10="Ontwikkel",1,0)*IF(E10="Oude Wilg",Onderzoek!AI9,0))+(IF(C10="Ontwikkel",1,0)*IF(E10="Medehal",Onderzoek!AM9,0))</f>
        <v>0</v>
      </c>
      <c r="AN10" s="61">
        <f>(IF(C10="Ontwikkel",1,0)*IF(E10="Altaar",Onderzoek!D9,0))+(IF(C10="Ontwikkel",1,0)*IF(E10="Medebrouwerij",Onderzoek!H9,0))+(IF(C10="Ontwikkel",1,0)*IF(E10="Hut",Onderzoek!L9,0))+(IF(C10="Ontwikkel",1,0)*IF(E10="Dierenjager",Onderzoek!P9,0))+(IF(C10="Ontwikkel",1,0)*IF(E10="Stamtotem",Onderzoek!T9,0))+(IF(C10="Ontwikkel",1,0)*IF(E10="Markt",Onderzoek!X9,0))+(IF(C10="Ontwikkel",1,0)*IF(E10="Wolboerderij",Onderzoek!AB9,0))+(IF(C10="Ontwikkel",1,0)*IF(E10="Stamhuis",Onderzoek!AF9,0))+(IF(C10="Ontwikkel",1,0)*IF(E10="Oude Wilg",Onderzoek!AJ9,0))+(IF(C10="Ontwikkel",1,0)*IF(E10="Medehal",Onderzoek!AN9,0))</f>
        <v>0</v>
      </c>
      <c r="AO10" s="54"/>
      <c r="AP10" s="55">
        <f t="shared" si="19"/>
        <v>108</v>
      </c>
      <c r="AQ10" s="56">
        <f t="shared" si="20"/>
        <v>72</v>
      </c>
      <c r="AR10" s="64">
        <f t="shared" si="41"/>
        <v>0</v>
      </c>
      <c r="AS10" s="57">
        <f t="shared" si="42"/>
        <v>20</v>
      </c>
      <c r="AT10" s="58">
        <f t="shared" si="42"/>
        <v>14</v>
      </c>
      <c r="AU10" s="59">
        <f t="shared" si="42"/>
        <v>0</v>
      </c>
      <c r="AV10" s="60">
        <f t="shared" si="42"/>
        <v>0</v>
      </c>
      <c r="AW10" s="65">
        <f t="shared" si="21"/>
        <v>128</v>
      </c>
      <c r="AX10" s="50">
        <f t="shared" si="22"/>
        <v>105</v>
      </c>
      <c r="AY10" s="51">
        <f t="shared" si="23"/>
        <v>23</v>
      </c>
      <c r="AZ10" s="66">
        <f t="shared" si="24"/>
        <v>15</v>
      </c>
      <c r="BA10" s="67">
        <f t="shared" si="25"/>
        <v>0</v>
      </c>
      <c r="BB10" s="67">
        <f t="shared" si="26"/>
        <v>0</v>
      </c>
      <c r="BC10" s="67">
        <f t="shared" si="27"/>
        <v>0</v>
      </c>
      <c r="BD10" s="67">
        <f t="shared" si="28"/>
        <v>0</v>
      </c>
      <c r="BE10" s="67">
        <f t="shared" si="29"/>
        <v>0</v>
      </c>
      <c r="BF10" s="67">
        <f t="shared" si="30"/>
        <v>3</v>
      </c>
      <c r="BG10" s="67">
        <f t="shared" si="31"/>
        <v>0</v>
      </c>
      <c r="BH10" s="67">
        <f t="shared" si="32"/>
        <v>0</v>
      </c>
      <c r="BI10" s="67">
        <f t="shared" si="33"/>
        <v>1</v>
      </c>
      <c r="BJ10" s="67">
        <f t="shared" si="34"/>
        <v>1</v>
      </c>
      <c r="BK10" s="67">
        <f t="shared" si="35"/>
        <v>0</v>
      </c>
      <c r="BL10" s="67">
        <f t="shared" si="36"/>
        <v>0</v>
      </c>
    </row>
    <row r="11" spans="1:65" x14ac:dyDescent="0.25">
      <c r="A11" s="80"/>
      <c r="B11" s="7"/>
      <c r="C11" s="22"/>
      <c r="D11" s="21"/>
      <c r="E11" s="20"/>
      <c r="F11" s="98"/>
      <c r="G11" s="24"/>
      <c r="H11" s="54"/>
      <c r="I11" s="55">
        <f t="shared" si="0"/>
        <v>0</v>
      </c>
      <c r="J11" s="55">
        <f t="shared" si="1"/>
        <v>0</v>
      </c>
      <c r="K11" s="55">
        <f t="shared" si="2"/>
        <v>0</v>
      </c>
      <c r="L11" s="56">
        <f t="shared" si="3"/>
        <v>0</v>
      </c>
      <c r="M11" s="56">
        <f t="shared" si="4"/>
        <v>0</v>
      </c>
      <c r="N11" s="56">
        <f t="shared" si="5"/>
        <v>0</v>
      </c>
      <c r="O11" s="56">
        <f t="shared" si="6"/>
        <v>0</v>
      </c>
      <c r="P11" s="56">
        <f t="shared" si="7"/>
        <v>0</v>
      </c>
      <c r="Q11" s="56">
        <f t="shared" si="8"/>
        <v>0</v>
      </c>
      <c r="R11" s="57">
        <f t="shared" si="9"/>
        <v>0</v>
      </c>
      <c r="S11" s="58">
        <f t="shared" si="10"/>
        <v>0</v>
      </c>
      <c r="T11" s="59">
        <f t="shared" si="11"/>
        <v>0</v>
      </c>
      <c r="U11" s="60">
        <f t="shared" si="12"/>
        <v>0</v>
      </c>
      <c r="V11" s="61"/>
      <c r="W11" s="61"/>
      <c r="X11" s="54"/>
      <c r="Y11" s="48">
        <f t="shared" si="13"/>
        <v>0</v>
      </c>
      <c r="Z11" s="57">
        <f t="shared" si="37"/>
        <v>0</v>
      </c>
      <c r="AA11" s="58">
        <f t="shared" si="38"/>
        <v>0</v>
      </c>
      <c r="AB11" s="59">
        <f t="shared" si="39"/>
        <v>0</v>
      </c>
      <c r="AC11" s="60">
        <f t="shared" si="40"/>
        <v>0</v>
      </c>
      <c r="AD11" s="54"/>
      <c r="AE11" s="62">
        <f t="shared" si="14"/>
        <v>0</v>
      </c>
      <c r="AF11" s="63">
        <f t="shared" si="15"/>
        <v>0</v>
      </c>
      <c r="AG11" s="63">
        <f t="shared" si="16"/>
        <v>0</v>
      </c>
      <c r="AH11" s="63">
        <f t="shared" si="17"/>
        <v>0</v>
      </c>
      <c r="AI11" s="63">
        <f t="shared" si="18"/>
        <v>0</v>
      </c>
      <c r="AJ11" s="54"/>
      <c r="AK11" s="61">
        <f>(IF(C11="Ontwikkel",1,0)*IF(E11="Altaar",Onderzoek!A10,0))+(IF(C11="Ontwikkel",1,0)*IF(E11="Medebrouwerij",Onderzoek!E10,0))+(IF(C11="Ontwikkel",1,0)*IF(E11="Hut",Onderzoek!I10,0))+(IF(C11="Ontwikkel",1,0)*IF(E11="Dierenjager",Onderzoek!M10,0))+(IF(C11="Ontwikkel",1,0)*IF(E11="Stamtotem",Onderzoek!Q10,0))+(IF(C11="Ontwikkel",1,0)*IF(E11="Markt",Onderzoek!U10,0))+(IF(C11="Ontwikkel",1,0)*IF(E11="Wolboerderij",Onderzoek!Y10,0))+(IF(C11="Ontwikkel",1,0)*IF(E11="Stamhuis",Onderzoek!AC10,0))+(IF(C11="Ontwikkel",1,0)*IF(E11="Oude Wilg",Onderzoek!AG10,0))+(IF(C11="Ontwikkel",1,0)*IF(E11="Medehal",Onderzoek!AK10,0))</f>
        <v>0</v>
      </c>
      <c r="AL11" s="61">
        <f>(IF(C11="Ontwikkel",1,0)*IF(E11="Altaar",Onderzoek!B10,0))+(IF(C11="Ontwikkel",1,0)*IF(E11="Medebrouwerij",Onderzoek!F10,0))+(IF(C11="Ontwikkel",1,0)*IF(E11="Hut",Onderzoek!J10,0))+(IF(C11="Ontwikkel",1,0)*IF(E11="Dierenjager",Onderzoek!N10,0))+(IF(C11="Ontwikkel",1,0)*IF(E11="Stamtotem",Onderzoek!R10,0))+(IF(C11="Ontwikkel",1,0)*IF(E11="Markt",Onderzoek!V10,0))+(IF(C11="Ontwikkel",1,0)*IF(E11="Wolboerderij",Onderzoek!Z10,0))+(IF(C11="Ontwikkel",1,0)*IF(E11="Stamhuis",Onderzoek!AD10,0))+(IF(C11="Ontwikkel",1,0)*IF(E11="Oude Wilg",Onderzoek!AH10,0))+(IF(C11="Ontwikkel",1,0)*IF(E11="Medehal",Onderzoek!AL10,0))</f>
        <v>0</v>
      </c>
      <c r="AM11" s="61">
        <f>(IF(C11="Ontwikkel",1,0)*IF(E11="Altaar",Onderzoek!C10,0))+(IF(C11="Ontwikkel",1,0)*IF(E11="Medebrouwerij",Onderzoek!G10,0))+(IF(C11="Ontwikkel",1,0)*IF(E11="Hut",Onderzoek!K10,0))+(IF(C11="Ontwikkel",1,0)*IF(E11="Dierenjager",Onderzoek!O10,0))+(IF(C11="Ontwikkel",1,0)*IF(E11="Stamtotem",Onderzoek!S10,0))+(IF(C11="Ontwikkel",1,0)*IF(E11="Markt",Onderzoek!W10,0))+(IF(C11="Ontwikkel",1,0)*IF(E11="Wolboerderij",Onderzoek!AA10,0))+(IF(C11="Ontwikkel",1,0)*IF(E11="Stamhuis",Onderzoek!AE10,0))+(IF(C11="Ontwikkel",1,0)*IF(E11="Oude Wilg",Onderzoek!AI10,0))+(IF(C11="Ontwikkel",1,0)*IF(E11="Medehal",Onderzoek!AM10,0))</f>
        <v>0</v>
      </c>
      <c r="AN11" s="61">
        <f>(IF(C11="Ontwikkel",1,0)*IF(E11="Altaar",Onderzoek!D10,0))+(IF(C11="Ontwikkel",1,0)*IF(E11="Medebrouwerij",Onderzoek!H10,0))+(IF(C11="Ontwikkel",1,0)*IF(E11="Hut",Onderzoek!L10,0))+(IF(C11="Ontwikkel",1,0)*IF(E11="Dierenjager",Onderzoek!P10,0))+(IF(C11="Ontwikkel",1,0)*IF(E11="Stamtotem",Onderzoek!T10,0))+(IF(C11="Ontwikkel",1,0)*IF(E11="Markt",Onderzoek!X10,0))+(IF(C11="Ontwikkel",1,0)*IF(E11="Wolboerderij",Onderzoek!AB10,0))+(IF(C11="Ontwikkel",1,0)*IF(E11="Stamhuis",Onderzoek!AF10,0))+(IF(C11="Ontwikkel",1,0)*IF(E11="Oude Wilg",Onderzoek!AJ10,0))+(IF(C11="Ontwikkel",1,0)*IF(E11="Medehal",Onderzoek!AN10,0))</f>
        <v>0</v>
      </c>
      <c r="AO11" s="54"/>
      <c r="AP11" s="55">
        <f t="shared" si="19"/>
        <v>108</v>
      </c>
      <c r="AQ11" s="56">
        <f t="shared" si="20"/>
        <v>72</v>
      </c>
      <c r="AR11" s="64">
        <f t="shared" si="41"/>
        <v>0</v>
      </c>
      <c r="AS11" s="57">
        <f t="shared" si="42"/>
        <v>20</v>
      </c>
      <c r="AT11" s="58">
        <f t="shared" si="42"/>
        <v>14</v>
      </c>
      <c r="AU11" s="59">
        <f t="shared" si="42"/>
        <v>0</v>
      </c>
      <c r="AV11" s="60">
        <f t="shared" si="42"/>
        <v>0</v>
      </c>
      <c r="AW11" s="65">
        <f t="shared" si="21"/>
        <v>128</v>
      </c>
      <c r="AX11" s="50">
        <f t="shared" si="22"/>
        <v>105</v>
      </c>
      <c r="AY11" s="51">
        <f t="shared" si="23"/>
        <v>23</v>
      </c>
      <c r="AZ11" s="66">
        <f t="shared" si="24"/>
        <v>15</v>
      </c>
      <c r="BA11" s="67">
        <f t="shared" si="25"/>
        <v>0</v>
      </c>
      <c r="BB11" s="67">
        <f t="shared" si="26"/>
        <v>0</v>
      </c>
      <c r="BC11" s="67">
        <f t="shared" si="27"/>
        <v>0</v>
      </c>
      <c r="BD11" s="67">
        <f t="shared" si="28"/>
        <v>0</v>
      </c>
      <c r="BE11" s="67">
        <f t="shared" si="29"/>
        <v>0</v>
      </c>
      <c r="BF11" s="67">
        <f t="shared" si="30"/>
        <v>3</v>
      </c>
      <c r="BG11" s="67">
        <f t="shared" si="31"/>
        <v>0</v>
      </c>
      <c r="BH11" s="67">
        <f t="shared" si="32"/>
        <v>0</v>
      </c>
      <c r="BI11" s="67">
        <f t="shared" si="33"/>
        <v>1</v>
      </c>
      <c r="BJ11" s="67">
        <f t="shared" si="34"/>
        <v>1</v>
      </c>
      <c r="BK11" s="67">
        <f t="shared" si="35"/>
        <v>0</v>
      </c>
      <c r="BL11" s="67">
        <f t="shared" si="36"/>
        <v>0</v>
      </c>
    </row>
    <row r="12" spans="1:65" x14ac:dyDescent="0.25">
      <c r="A12" s="80"/>
      <c r="B12" s="7"/>
      <c r="C12" s="22"/>
      <c r="D12" s="21"/>
      <c r="E12" s="20"/>
      <c r="F12" s="98"/>
      <c r="G12" s="24"/>
      <c r="H12" s="54"/>
      <c r="I12" s="55">
        <f t="shared" si="0"/>
        <v>0</v>
      </c>
      <c r="J12" s="55">
        <f t="shared" si="1"/>
        <v>0</v>
      </c>
      <c r="K12" s="55">
        <f t="shared" si="2"/>
        <v>0</v>
      </c>
      <c r="L12" s="56">
        <f t="shared" si="3"/>
        <v>0</v>
      </c>
      <c r="M12" s="56">
        <f t="shared" si="4"/>
        <v>0</v>
      </c>
      <c r="N12" s="56">
        <f t="shared" si="5"/>
        <v>0</v>
      </c>
      <c r="O12" s="56">
        <f t="shared" si="6"/>
        <v>0</v>
      </c>
      <c r="P12" s="56">
        <f t="shared" si="7"/>
        <v>0</v>
      </c>
      <c r="Q12" s="56">
        <f t="shared" si="8"/>
        <v>0</v>
      </c>
      <c r="R12" s="57">
        <f t="shared" si="9"/>
        <v>0</v>
      </c>
      <c r="S12" s="58">
        <f t="shared" si="10"/>
        <v>0</v>
      </c>
      <c r="T12" s="59">
        <f t="shared" si="11"/>
        <v>0</v>
      </c>
      <c r="U12" s="60">
        <f t="shared" si="12"/>
        <v>0</v>
      </c>
      <c r="V12" s="61"/>
      <c r="W12" s="61"/>
      <c r="X12" s="54"/>
      <c r="Y12" s="48">
        <f t="shared" si="13"/>
        <v>0</v>
      </c>
      <c r="Z12" s="57">
        <f t="shared" si="37"/>
        <v>0</v>
      </c>
      <c r="AA12" s="58">
        <f t="shared" si="38"/>
        <v>0</v>
      </c>
      <c r="AB12" s="59">
        <f t="shared" si="39"/>
        <v>0</v>
      </c>
      <c r="AC12" s="60">
        <f t="shared" si="40"/>
        <v>0</v>
      </c>
      <c r="AD12" s="54"/>
      <c r="AE12" s="62">
        <f t="shared" si="14"/>
        <v>0</v>
      </c>
      <c r="AF12" s="63">
        <f t="shared" si="15"/>
        <v>0</v>
      </c>
      <c r="AG12" s="63">
        <f t="shared" si="16"/>
        <v>0</v>
      </c>
      <c r="AH12" s="63">
        <f t="shared" si="17"/>
        <v>0</v>
      </c>
      <c r="AI12" s="63">
        <f t="shared" si="18"/>
        <v>0</v>
      </c>
      <c r="AJ12" s="54"/>
      <c r="AK12" s="61">
        <f>(IF(C12="Ontwikkel",1,0)*IF(E12="Altaar",Onderzoek!A11,0))+(IF(C12="Ontwikkel",1,0)*IF(E12="Medebrouwerij",Onderzoek!E11,0))+(IF(C12="Ontwikkel",1,0)*IF(E12="Hut",Onderzoek!I11,0))+(IF(C12="Ontwikkel",1,0)*IF(E12="Dierenjager",Onderzoek!M11,0))+(IF(C12="Ontwikkel",1,0)*IF(E12="Stamtotem",Onderzoek!Q11,0))+(IF(C12="Ontwikkel",1,0)*IF(E12="Markt",Onderzoek!U11,0))+(IF(C12="Ontwikkel",1,0)*IF(E12="Wolboerderij",Onderzoek!Y11,0))+(IF(C12="Ontwikkel",1,0)*IF(E12="Stamhuis",Onderzoek!AC11,0))+(IF(C12="Ontwikkel",1,0)*IF(E12="Oude Wilg",Onderzoek!AG11,0))+(IF(C12="Ontwikkel",1,0)*IF(E12="Medehal",Onderzoek!AK11,0))</f>
        <v>0</v>
      </c>
      <c r="AL12" s="61">
        <f>(IF(C12="Ontwikkel",1,0)*IF(E12="Altaar",Onderzoek!B11,0))+(IF(C12="Ontwikkel",1,0)*IF(E12="Medebrouwerij",Onderzoek!F11,0))+(IF(C12="Ontwikkel",1,0)*IF(E12="Hut",Onderzoek!J11,0))+(IF(C12="Ontwikkel",1,0)*IF(E12="Dierenjager",Onderzoek!N11,0))+(IF(C12="Ontwikkel",1,0)*IF(E12="Stamtotem",Onderzoek!R11,0))+(IF(C12="Ontwikkel",1,0)*IF(E12="Markt",Onderzoek!V11,0))+(IF(C12="Ontwikkel",1,0)*IF(E12="Wolboerderij",Onderzoek!Z11,0))+(IF(C12="Ontwikkel",1,0)*IF(E12="Stamhuis",Onderzoek!AD11,0))+(IF(C12="Ontwikkel",1,0)*IF(E12="Oude Wilg",Onderzoek!AH11,0))+(IF(C12="Ontwikkel",1,0)*IF(E12="Medehal",Onderzoek!AL11,0))</f>
        <v>0</v>
      </c>
      <c r="AM12" s="61">
        <f>(IF(C12="Ontwikkel",1,0)*IF(E12="Altaar",Onderzoek!C11,0))+(IF(C12="Ontwikkel",1,0)*IF(E12="Medebrouwerij",Onderzoek!G11,0))+(IF(C12="Ontwikkel",1,0)*IF(E12="Hut",Onderzoek!K11,0))+(IF(C12="Ontwikkel",1,0)*IF(E12="Dierenjager",Onderzoek!O11,0))+(IF(C12="Ontwikkel",1,0)*IF(E12="Stamtotem",Onderzoek!S11,0))+(IF(C12="Ontwikkel",1,0)*IF(E12="Markt",Onderzoek!W11,0))+(IF(C12="Ontwikkel",1,0)*IF(E12="Wolboerderij",Onderzoek!AA11,0))+(IF(C12="Ontwikkel",1,0)*IF(E12="Stamhuis",Onderzoek!AE11,0))+(IF(C12="Ontwikkel",1,0)*IF(E12="Oude Wilg",Onderzoek!AI11,0))+(IF(C12="Ontwikkel",1,0)*IF(E12="Medehal",Onderzoek!AM11,0))</f>
        <v>0</v>
      </c>
      <c r="AN12" s="61">
        <f>(IF(C12="Ontwikkel",1,0)*IF(E12="Altaar",Onderzoek!D11,0))+(IF(C12="Ontwikkel",1,0)*IF(E12="Medebrouwerij",Onderzoek!H11,0))+(IF(C12="Ontwikkel",1,0)*IF(E12="Hut",Onderzoek!L11,0))+(IF(C12="Ontwikkel",1,0)*IF(E12="Dierenjager",Onderzoek!P11,0))+(IF(C12="Ontwikkel",1,0)*IF(E12="Stamtotem",Onderzoek!T11,0))+(IF(C12="Ontwikkel",1,0)*IF(E12="Markt",Onderzoek!X11,0))+(IF(C12="Ontwikkel",1,0)*IF(E12="Wolboerderij",Onderzoek!AB11,0))+(IF(C12="Ontwikkel",1,0)*IF(E12="Stamhuis",Onderzoek!AF11,0))+(IF(C12="Ontwikkel",1,0)*IF(E12="Oude Wilg",Onderzoek!AJ11,0))+(IF(C12="Ontwikkel",1,0)*IF(E12="Medehal",Onderzoek!AN11,0))</f>
        <v>0</v>
      </c>
      <c r="AO12" s="54"/>
      <c r="AP12" s="55">
        <f t="shared" si="19"/>
        <v>108</v>
      </c>
      <c r="AQ12" s="56">
        <f t="shared" si="20"/>
        <v>72</v>
      </c>
      <c r="AR12" s="64">
        <f t="shared" si="41"/>
        <v>0</v>
      </c>
      <c r="AS12" s="57">
        <f t="shared" si="42"/>
        <v>20</v>
      </c>
      <c r="AT12" s="58">
        <f t="shared" si="42"/>
        <v>14</v>
      </c>
      <c r="AU12" s="59">
        <f t="shared" si="42"/>
        <v>0</v>
      </c>
      <c r="AV12" s="60">
        <f t="shared" si="42"/>
        <v>0</v>
      </c>
      <c r="AW12" s="65">
        <f t="shared" si="21"/>
        <v>128</v>
      </c>
      <c r="AX12" s="50">
        <f t="shared" si="22"/>
        <v>105</v>
      </c>
      <c r="AY12" s="51">
        <f t="shared" si="23"/>
        <v>23</v>
      </c>
      <c r="AZ12" s="66">
        <f t="shared" si="24"/>
        <v>15</v>
      </c>
      <c r="BA12" s="67">
        <f t="shared" si="25"/>
        <v>0</v>
      </c>
      <c r="BB12" s="67">
        <f t="shared" si="26"/>
        <v>0</v>
      </c>
      <c r="BC12" s="67">
        <f t="shared" si="27"/>
        <v>0</v>
      </c>
      <c r="BD12" s="67">
        <f t="shared" si="28"/>
        <v>0</v>
      </c>
      <c r="BE12" s="67">
        <f t="shared" si="29"/>
        <v>0</v>
      </c>
      <c r="BF12" s="67">
        <f t="shared" si="30"/>
        <v>3</v>
      </c>
      <c r="BG12" s="67">
        <f t="shared" si="31"/>
        <v>0</v>
      </c>
      <c r="BH12" s="67">
        <f t="shared" si="32"/>
        <v>0</v>
      </c>
      <c r="BI12" s="67">
        <f t="shared" si="33"/>
        <v>1</v>
      </c>
      <c r="BJ12" s="67">
        <f t="shared" si="34"/>
        <v>1</v>
      </c>
      <c r="BK12" s="67">
        <f t="shared" si="35"/>
        <v>0</v>
      </c>
      <c r="BL12" s="67">
        <f t="shared" si="36"/>
        <v>0</v>
      </c>
    </row>
    <row r="13" spans="1:65" x14ac:dyDescent="0.25">
      <c r="A13" s="80"/>
      <c r="B13" s="7"/>
      <c r="C13" s="22"/>
      <c r="D13" s="21"/>
      <c r="E13" s="20"/>
      <c r="F13" s="98"/>
      <c r="G13" s="24"/>
      <c r="H13" s="54"/>
      <c r="I13" s="55">
        <f t="shared" si="0"/>
        <v>0</v>
      </c>
      <c r="J13" s="55">
        <f t="shared" si="1"/>
        <v>0</v>
      </c>
      <c r="K13" s="55">
        <f t="shared" si="2"/>
        <v>0</v>
      </c>
      <c r="L13" s="56">
        <f t="shared" si="3"/>
        <v>0</v>
      </c>
      <c r="M13" s="56">
        <f t="shared" si="4"/>
        <v>0</v>
      </c>
      <c r="N13" s="56">
        <f t="shared" si="5"/>
        <v>0</v>
      </c>
      <c r="O13" s="56">
        <f t="shared" si="6"/>
        <v>0</v>
      </c>
      <c r="P13" s="56">
        <f t="shared" si="7"/>
        <v>0</v>
      </c>
      <c r="Q13" s="56">
        <f t="shared" si="8"/>
        <v>0</v>
      </c>
      <c r="R13" s="57">
        <f t="shared" si="9"/>
        <v>0</v>
      </c>
      <c r="S13" s="58">
        <f t="shared" si="10"/>
        <v>0</v>
      </c>
      <c r="T13" s="59">
        <f t="shared" si="11"/>
        <v>0</v>
      </c>
      <c r="U13" s="60">
        <f t="shared" si="12"/>
        <v>0</v>
      </c>
      <c r="V13" s="61"/>
      <c r="W13" s="61"/>
      <c r="X13" s="54"/>
      <c r="Y13" s="48">
        <f t="shared" si="13"/>
        <v>0</v>
      </c>
      <c r="Z13" s="57">
        <f t="shared" si="37"/>
        <v>0</v>
      </c>
      <c r="AA13" s="58">
        <f t="shared" si="38"/>
        <v>0</v>
      </c>
      <c r="AB13" s="59">
        <f t="shared" si="39"/>
        <v>0</v>
      </c>
      <c r="AC13" s="60">
        <f t="shared" si="40"/>
        <v>0</v>
      </c>
      <c r="AD13" s="54"/>
      <c r="AE13" s="62">
        <f t="shared" si="14"/>
        <v>0</v>
      </c>
      <c r="AF13" s="63">
        <f t="shared" si="15"/>
        <v>0</v>
      </c>
      <c r="AG13" s="63">
        <f t="shared" si="16"/>
        <v>0</v>
      </c>
      <c r="AH13" s="63">
        <f t="shared" si="17"/>
        <v>0</v>
      </c>
      <c r="AI13" s="63">
        <f t="shared" si="18"/>
        <v>0</v>
      </c>
      <c r="AJ13" s="54"/>
      <c r="AK13" s="61">
        <f>(IF(C13="Ontwikkel",1,0)*IF(E13="Altaar",Onderzoek!A12,0))+(IF(C13="Ontwikkel",1,0)*IF(E13="Medebrouwerij",Onderzoek!E12,0))+(IF(C13="Ontwikkel",1,0)*IF(E13="Hut",Onderzoek!I12,0))+(IF(C13="Ontwikkel",1,0)*IF(E13="Dierenjager",Onderzoek!M12,0))+(IF(C13="Ontwikkel",1,0)*IF(E13="Stamtotem",Onderzoek!Q12,0))+(IF(C13="Ontwikkel",1,0)*IF(E13="Markt",Onderzoek!U12,0))+(IF(C13="Ontwikkel",1,0)*IF(E13="Wolboerderij",Onderzoek!Y12,0))+(IF(C13="Ontwikkel",1,0)*IF(E13="Stamhuis",Onderzoek!AC12,0))+(IF(C13="Ontwikkel",1,0)*IF(E13="Oude Wilg",Onderzoek!AG12,0))+(IF(C13="Ontwikkel",1,0)*IF(E13="Medehal",Onderzoek!AK12,0))</f>
        <v>0</v>
      </c>
      <c r="AL13" s="61">
        <f>(IF(C13="Ontwikkel",1,0)*IF(E13="Altaar",Onderzoek!B12,0))+(IF(C13="Ontwikkel",1,0)*IF(E13="Medebrouwerij",Onderzoek!F12,0))+(IF(C13="Ontwikkel",1,0)*IF(E13="Hut",Onderzoek!J12,0))+(IF(C13="Ontwikkel",1,0)*IF(E13="Dierenjager",Onderzoek!N12,0))+(IF(C13="Ontwikkel",1,0)*IF(E13="Stamtotem",Onderzoek!R12,0))+(IF(C13="Ontwikkel",1,0)*IF(E13="Markt",Onderzoek!V12,0))+(IF(C13="Ontwikkel",1,0)*IF(E13="Wolboerderij",Onderzoek!Z12,0))+(IF(C13="Ontwikkel",1,0)*IF(E13="Stamhuis",Onderzoek!AD12,0))+(IF(C13="Ontwikkel",1,0)*IF(E13="Oude Wilg",Onderzoek!AH12,0))+(IF(C13="Ontwikkel",1,0)*IF(E13="Medehal",Onderzoek!AL12,0))</f>
        <v>0</v>
      </c>
      <c r="AM13" s="61">
        <f>(IF(C13="Ontwikkel",1,0)*IF(E13="Altaar",Onderzoek!C12,0))+(IF(C13="Ontwikkel",1,0)*IF(E13="Medebrouwerij",Onderzoek!G12,0))+(IF(C13="Ontwikkel",1,0)*IF(E13="Hut",Onderzoek!K12,0))+(IF(C13="Ontwikkel",1,0)*IF(E13="Dierenjager",Onderzoek!O12,0))+(IF(C13="Ontwikkel",1,0)*IF(E13="Stamtotem",Onderzoek!S12,0))+(IF(C13="Ontwikkel",1,0)*IF(E13="Markt",Onderzoek!W12,0))+(IF(C13="Ontwikkel",1,0)*IF(E13="Wolboerderij",Onderzoek!AA12,0))+(IF(C13="Ontwikkel",1,0)*IF(E13="Stamhuis",Onderzoek!AE12,0))+(IF(C13="Ontwikkel",1,0)*IF(E13="Oude Wilg",Onderzoek!AI12,0))+(IF(C13="Ontwikkel",1,0)*IF(E13="Medehal",Onderzoek!AM12,0))</f>
        <v>0</v>
      </c>
      <c r="AN13" s="61">
        <f>(IF(C13="Ontwikkel",1,0)*IF(E13="Altaar",Onderzoek!D12,0))+(IF(C13="Ontwikkel",1,0)*IF(E13="Medebrouwerij",Onderzoek!H12,0))+(IF(C13="Ontwikkel",1,0)*IF(E13="Hut",Onderzoek!L12,0))+(IF(C13="Ontwikkel",1,0)*IF(E13="Dierenjager",Onderzoek!P12,0))+(IF(C13="Ontwikkel",1,0)*IF(E13="Stamtotem",Onderzoek!T12,0))+(IF(C13="Ontwikkel",1,0)*IF(E13="Markt",Onderzoek!X12,0))+(IF(C13="Ontwikkel",1,0)*IF(E13="Wolboerderij",Onderzoek!AB12,0))+(IF(C13="Ontwikkel",1,0)*IF(E13="Stamhuis",Onderzoek!AF12,0))+(IF(C13="Ontwikkel",1,0)*IF(E13="Oude Wilg",Onderzoek!AJ12,0))+(IF(C13="Ontwikkel",1,0)*IF(E13="Medehal",Onderzoek!AN12,0))</f>
        <v>0</v>
      </c>
      <c r="AO13" s="54"/>
      <c r="AP13" s="55">
        <f t="shared" si="19"/>
        <v>108</v>
      </c>
      <c r="AQ13" s="56">
        <f t="shared" si="20"/>
        <v>72</v>
      </c>
      <c r="AR13" s="64">
        <f t="shared" si="41"/>
        <v>0</v>
      </c>
      <c r="AS13" s="57">
        <f t="shared" si="42"/>
        <v>20</v>
      </c>
      <c r="AT13" s="58">
        <f t="shared" si="42"/>
        <v>14</v>
      </c>
      <c r="AU13" s="59">
        <f t="shared" si="42"/>
        <v>0</v>
      </c>
      <c r="AV13" s="60">
        <f t="shared" si="42"/>
        <v>0</v>
      </c>
      <c r="AW13" s="65">
        <f t="shared" si="21"/>
        <v>128</v>
      </c>
      <c r="AX13" s="50">
        <f t="shared" si="22"/>
        <v>105</v>
      </c>
      <c r="AY13" s="51">
        <f t="shared" si="23"/>
        <v>23</v>
      </c>
      <c r="AZ13" s="66">
        <f t="shared" si="24"/>
        <v>15</v>
      </c>
      <c r="BA13" s="67">
        <f t="shared" si="25"/>
        <v>0</v>
      </c>
      <c r="BB13" s="67">
        <f t="shared" si="26"/>
        <v>0</v>
      </c>
      <c r="BC13" s="67">
        <f t="shared" si="27"/>
        <v>0</v>
      </c>
      <c r="BD13" s="67">
        <f t="shared" si="28"/>
        <v>0</v>
      </c>
      <c r="BE13" s="67">
        <f t="shared" si="29"/>
        <v>0</v>
      </c>
      <c r="BF13" s="67">
        <f t="shared" si="30"/>
        <v>3</v>
      </c>
      <c r="BG13" s="67">
        <f t="shared" si="31"/>
        <v>0</v>
      </c>
      <c r="BH13" s="67">
        <f t="shared" si="32"/>
        <v>0</v>
      </c>
      <c r="BI13" s="67">
        <f t="shared" si="33"/>
        <v>1</v>
      </c>
      <c r="BJ13" s="67">
        <f t="shared" si="34"/>
        <v>1</v>
      </c>
      <c r="BK13" s="67">
        <f t="shared" si="35"/>
        <v>0</v>
      </c>
      <c r="BL13" s="67">
        <f t="shared" si="36"/>
        <v>0</v>
      </c>
    </row>
    <row r="14" spans="1:65" x14ac:dyDescent="0.25">
      <c r="A14" s="80"/>
      <c r="B14" s="7"/>
      <c r="C14" s="22"/>
      <c r="D14" s="21"/>
      <c r="E14" s="20"/>
      <c r="F14" s="98"/>
      <c r="G14" s="24"/>
      <c r="H14" s="54"/>
      <c r="I14" s="55">
        <f t="shared" si="0"/>
        <v>0</v>
      </c>
      <c r="J14" s="55">
        <f t="shared" si="1"/>
        <v>0</v>
      </c>
      <c r="K14" s="55">
        <f t="shared" si="2"/>
        <v>0</v>
      </c>
      <c r="L14" s="56">
        <f t="shared" si="3"/>
        <v>0</v>
      </c>
      <c r="M14" s="56">
        <f t="shared" si="4"/>
        <v>0</v>
      </c>
      <c r="N14" s="56">
        <f t="shared" si="5"/>
        <v>0</v>
      </c>
      <c r="O14" s="56">
        <f t="shared" si="6"/>
        <v>0</v>
      </c>
      <c r="P14" s="56">
        <f t="shared" si="7"/>
        <v>0</v>
      </c>
      <c r="Q14" s="56">
        <f t="shared" si="8"/>
        <v>0</v>
      </c>
      <c r="R14" s="57">
        <f t="shared" si="9"/>
        <v>0</v>
      </c>
      <c r="S14" s="58">
        <f t="shared" si="10"/>
        <v>0</v>
      </c>
      <c r="T14" s="59">
        <f t="shared" si="11"/>
        <v>0</v>
      </c>
      <c r="U14" s="60">
        <f t="shared" si="12"/>
        <v>0</v>
      </c>
      <c r="V14" s="61"/>
      <c r="W14" s="61"/>
      <c r="X14" s="54"/>
      <c r="Y14" s="48">
        <f t="shared" si="13"/>
        <v>0</v>
      </c>
      <c r="Z14" s="57">
        <f t="shared" si="37"/>
        <v>0</v>
      </c>
      <c r="AA14" s="58">
        <f t="shared" si="38"/>
        <v>0</v>
      </c>
      <c r="AB14" s="59">
        <f t="shared" si="39"/>
        <v>0</v>
      </c>
      <c r="AC14" s="60">
        <f t="shared" si="40"/>
        <v>0</v>
      </c>
      <c r="AD14" s="54"/>
      <c r="AE14" s="62">
        <f t="shared" si="14"/>
        <v>0</v>
      </c>
      <c r="AF14" s="63">
        <f t="shared" si="15"/>
        <v>0</v>
      </c>
      <c r="AG14" s="63">
        <f t="shared" si="16"/>
        <v>0</v>
      </c>
      <c r="AH14" s="63">
        <f t="shared" si="17"/>
        <v>0</v>
      </c>
      <c r="AI14" s="63">
        <f t="shared" si="18"/>
        <v>0</v>
      </c>
      <c r="AJ14" s="54"/>
      <c r="AK14" s="61">
        <f>(IF(C14="Ontwikkel",1,0)*IF(E14="Altaar",Onderzoek!A13,0))+(IF(C14="Ontwikkel",1,0)*IF(E14="Medebrouwerij",Onderzoek!E13,0))+(IF(C14="Ontwikkel",1,0)*IF(E14="Hut",Onderzoek!I13,0))+(IF(C14="Ontwikkel",1,0)*IF(E14="Dierenjager",Onderzoek!M13,0))+(IF(C14="Ontwikkel",1,0)*IF(E14="Stamtotem",Onderzoek!Q13,0))+(IF(C14="Ontwikkel",1,0)*IF(E14="Markt",Onderzoek!U13,0))+(IF(C14="Ontwikkel",1,0)*IF(E14="Wolboerderij",Onderzoek!Y13,0))+(IF(C14="Ontwikkel",1,0)*IF(E14="Stamhuis",Onderzoek!AC13,0))+(IF(C14="Ontwikkel",1,0)*IF(E14="Oude Wilg",Onderzoek!AG13,0))+(IF(C14="Ontwikkel",1,0)*IF(E14="Medehal",Onderzoek!AK13,0))</f>
        <v>0</v>
      </c>
      <c r="AL14" s="61">
        <f>(IF(C14="Ontwikkel",1,0)*IF(E14="Altaar",Onderzoek!B13,0))+(IF(C14="Ontwikkel",1,0)*IF(E14="Medebrouwerij",Onderzoek!F13,0))+(IF(C14="Ontwikkel",1,0)*IF(E14="Hut",Onderzoek!J13,0))+(IF(C14="Ontwikkel",1,0)*IF(E14="Dierenjager",Onderzoek!N13,0))+(IF(C14="Ontwikkel",1,0)*IF(E14="Stamtotem",Onderzoek!R13,0))+(IF(C14="Ontwikkel",1,0)*IF(E14="Markt",Onderzoek!V13,0))+(IF(C14="Ontwikkel",1,0)*IF(E14="Wolboerderij",Onderzoek!Z13,0))+(IF(C14="Ontwikkel",1,0)*IF(E14="Stamhuis",Onderzoek!AD13,0))+(IF(C14="Ontwikkel",1,0)*IF(E14="Oude Wilg",Onderzoek!AH13,0))+(IF(C14="Ontwikkel",1,0)*IF(E14="Medehal",Onderzoek!AL13,0))</f>
        <v>0</v>
      </c>
      <c r="AM14" s="61">
        <f>(IF(C14="Ontwikkel",1,0)*IF(E14="Altaar",Onderzoek!C13,0))+(IF(C14="Ontwikkel",1,0)*IF(E14="Medebrouwerij",Onderzoek!G13,0))+(IF(C14="Ontwikkel",1,0)*IF(E14="Hut",Onderzoek!K13,0))+(IF(C14="Ontwikkel",1,0)*IF(E14="Dierenjager",Onderzoek!O13,0))+(IF(C14="Ontwikkel",1,0)*IF(E14="Stamtotem",Onderzoek!S13,0))+(IF(C14="Ontwikkel",1,0)*IF(E14="Markt",Onderzoek!W13,0))+(IF(C14="Ontwikkel",1,0)*IF(E14="Wolboerderij",Onderzoek!AA13,0))+(IF(C14="Ontwikkel",1,0)*IF(E14="Stamhuis",Onderzoek!AE13,0))+(IF(C14="Ontwikkel",1,0)*IF(E14="Oude Wilg",Onderzoek!AI13,0))+(IF(C14="Ontwikkel",1,0)*IF(E14="Medehal",Onderzoek!AM13,0))</f>
        <v>0</v>
      </c>
      <c r="AN14" s="61">
        <f>(IF(C14="Ontwikkel",1,0)*IF(E14="Altaar",Onderzoek!D13,0))+(IF(C14="Ontwikkel",1,0)*IF(E14="Medebrouwerij",Onderzoek!H13,0))+(IF(C14="Ontwikkel",1,0)*IF(E14="Hut",Onderzoek!L13,0))+(IF(C14="Ontwikkel",1,0)*IF(E14="Dierenjager",Onderzoek!P13,0))+(IF(C14="Ontwikkel",1,0)*IF(E14="Stamtotem",Onderzoek!T13,0))+(IF(C14="Ontwikkel",1,0)*IF(E14="Markt",Onderzoek!X13,0))+(IF(C14="Ontwikkel",1,0)*IF(E14="Wolboerderij",Onderzoek!AB13,0))+(IF(C14="Ontwikkel",1,0)*IF(E14="Stamhuis",Onderzoek!AF13,0))+(IF(C14="Ontwikkel",1,0)*IF(E14="Oude Wilg",Onderzoek!AJ13,0))+(IF(C14="Ontwikkel",1,0)*IF(E14="Medehal",Onderzoek!AN13,0))</f>
        <v>0</v>
      </c>
      <c r="AO14" s="54"/>
      <c r="AP14" s="55">
        <f t="shared" si="19"/>
        <v>108</v>
      </c>
      <c r="AQ14" s="56">
        <f t="shared" si="20"/>
        <v>72</v>
      </c>
      <c r="AR14" s="64">
        <f t="shared" si="41"/>
        <v>0</v>
      </c>
      <c r="AS14" s="57">
        <f t="shared" si="42"/>
        <v>20</v>
      </c>
      <c r="AT14" s="58">
        <f t="shared" si="42"/>
        <v>14</v>
      </c>
      <c r="AU14" s="59">
        <f t="shared" si="42"/>
        <v>0</v>
      </c>
      <c r="AV14" s="60">
        <f t="shared" si="42"/>
        <v>0</v>
      </c>
      <c r="AW14" s="65">
        <f t="shared" si="21"/>
        <v>128</v>
      </c>
      <c r="AX14" s="50">
        <f t="shared" si="22"/>
        <v>105</v>
      </c>
      <c r="AY14" s="51">
        <f t="shared" si="23"/>
        <v>23</v>
      </c>
      <c r="AZ14" s="66">
        <f t="shared" si="24"/>
        <v>15</v>
      </c>
      <c r="BA14" s="67">
        <f t="shared" si="25"/>
        <v>0</v>
      </c>
      <c r="BB14" s="67">
        <f t="shared" si="26"/>
        <v>0</v>
      </c>
      <c r="BC14" s="67">
        <f t="shared" si="27"/>
        <v>0</v>
      </c>
      <c r="BD14" s="67">
        <f t="shared" si="28"/>
        <v>0</v>
      </c>
      <c r="BE14" s="67">
        <f t="shared" si="29"/>
        <v>0</v>
      </c>
      <c r="BF14" s="67">
        <f t="shared" si="30"/>
        <v>3</v>
      </c>
      <c r="BG14" s="67">
        <f t="shared" si="31"/>
        <v>0</v>
      </c>
      <c r="BH14" s="67">
        <f t="shared" si="32"/>
        <v>0</v>
      </c>
      <c r="BI14" s="67">
        <f t="shared" si="33"/>
        <v>1</v>
      </c>
      <c r="BJ14" s="67">
        <f t="shared" si="34"/>
        <v>1</v>
      </c>
      <c r="BK14" s="67">
        <f t="shared" si="35"/>
        <v>0</v>
      </c>
      <c r="BL14" s="67">
        <f t="shared" si="36"/>
        <v>0</v>
      </c>
    </row>
    <row r="15" spans="1:65" x14ac:dyDescent="0.25">
      <c r="A15" s="80"/>
      <c r="B15" s="7"/>
      <c r="C15" s="22"/>
      <c r="D15" s="21"/>
      <c r="E15" s="20"/>
      <c r="F15" s="98"/>
      <c r="G15" s="24"/>
      <c r="H15" s="54"/>
      <c r="I15" s="55">
        <f t="shared" si="0"/>
        <v>0</v>
      </c>
      <c r="J15" s="55">
        <f t="shared" si="1"/>
        <v>0</v>
      </c>
      <c r="K15" s="55">
        <f t="shared" si="2"/>
        <v>0</v>
      </c>
      <c r="L15" s="56">
        <f t="shared" si="3"/>
        <v>0</v>
      </c>
      <c r="M15" s="56">
        <f t="shared" si="4"/>
        <v>0</v>
      </c>
      <c r="N15" s="56">
        <f t="shared" si="5"/>
        <v>0</v>
      </c>
      <c r="O15" s="56">
        <f t="shared" si="6"/>
        <v>0</v>
      </c>
      <c r="P15" s="56">
        <f t="shared" si="7"/>
        <v>0</v>
      </c>
      <c r="Q15" s="56">
        <f t="shared" si="8"/>
        <v>0</v>
      </c>
      <c r="R15" s="57">
        <f t="shared" si="9"/>
        <v>0</v>
      </c>
      <c r="S15" s="58">
        <f t="shared" si="10"/>
        <v>0</v>
      </c>
      <c r="T15" s="59">
        <f t="shared" si="11"/>
        <v>0</v>
      </c>
      <c r="U15" s="60">
        <f t="shared" si="12"/>
        <v>0</v>
      </c>
      <c r="V15" s="61"/>
      <c r="W15" s="61"/>
      <c r="X15" s="54"/>
      <c r="Y15" s="48">
        <f t="shared" si="13"/>
        <v>0</v>
      </c>
      <c r="Z15" s="57">
        <f t="shared" si="37"/>
        <v>0</v>
      </c>
      <c r="AA15" s="58">
        <f t="shared" si="38"/>
        <v>0</v>
      </c>
      <c r="AB15" s="59">
        <f t="shared" si="39"/>
        <v>0</v>
      </c>
      <c r="AC15" s="60">
        <f t="shared" si="40"/>
        <v>0</v>
      </c>
      <c r="AD15" s="54"/>
      <c r="AE15" s="62">
        <f t="shared" si="14"/>
        <v>0</v>
      </c>
      <c r="AF15" s="63">
        <f t="shared" si="15"/>
        <v>0</v>
      </c>
      <c r="AG15" s="63">
        <f t="shared" si="16"/>
        <v>0</v>
      </c>
      <c r="AH15" s="63">
        <f t="shared" si="17"/>
        <v>0</v>
      </c>
      <c r="AI15" s="63">
        <f t="shared" si="18"/>
        <v>0</v>
      </c>
      <c r="AJ15" s="54"/>
      <c r="AK15" s="61">
        <f>(IF(C15="Ontwikkel",1,0)*IF(E15="Altaar",Onderzoek!A14,0))+(IF(C15="Ontwikkel",1,0)*IF(E15="Medebrouwerij",Onderzoek!E14,0))+(IF(C15="Ontwikkel",1,0)*IF(E15="Hut",Onderzoek!I14,0))+(IF(C15="Ontwikkel",1,0)*IF(E15="Dierenjager",Onderzoek!M14,0))+(IF(C15="Ontwikkel",1,0)*IF(E15="Stamtotem",Onderzoek!Q14,0))+(IF(C15="Ontwikkel",1,0)*IF(E15="Markt",Onderzoek!U14,0))+(IF(C15="Ontwikkel",1,0)*IF(E15="Wolboerderij",Onderzoek!Y14,0))+(IF(C15="Ontwikkel",1,0)*IF(E15="Stamhuis",Onderzoek!AC14,0))+(IF(C15="Ontwikkel",1,0)*IF(E15="Oude Wilg",Onderzoek!AG14,0))+(IF(C15="Ontwikkel",1,0)*IF(E15="Medehal",Onderzoek!AK14,0))</f>
        <v>0</v>
      </c>
      <c r="AL15" s="61">
        <f>(IF(C15="Ontwikkel",1,0)*IF(E15="Altaar",Onderzoek!B14,0))+(IF(C15="Ontwikkel",1,0)*IF(E15="Medebrouwerij",Onderzoek!F14,0))+(IF(C15="Ontwikkel",1,0)*IF(E15="Hut",Onderzoek!J14,0))+(IF(C15="Ontwikkel",1,0)*IF(E15="Dierenjager",Onderzoek!N14,0))+(IF(C15="Ontwikkel",1,0)*IF(E15="Stamtotem",Onderzoek!R14,0))+(IF(C15="Ontwikkel",1,0)*IF(E15="Markt",Onderzoek!V14,0))+(IF(C15="Ontwikkel",1,0)*IF(E15="Wolboerderij",Onderzoek!Z14,0))+(IF(C15="Ontwikkel",1,0)*IF(E15="Stamhuis",Onderzoek!AD14,0))+(IF(C15="Ontwikkel",1,0)*IF(E15="Oude Wilg",Onderzoek!AH14,0))+(IF(C15="Ontwikkel",1,0)*IF(E15="Medehal",Onderzoek!AL14,0))</f>
        <v>0</v>
      </c>
      <c r="AM15" s="61">
        <f>(IF(C15="Ontwikkel",1,0)*IF(E15="Altaar",Onderzoek!C14,0))+(IF(C15="Ontwikkel",1,0)*IF(E15="Medebrouwerij",Onderzoek!G14,0))+(IF(C15="Ontwikkel",1,0)*IF(E15="Hut",Onderzoek!K14,0))+(IF(C15="Ontwikkel",1,0)*IF(E15="Dierenjager",Onderzoek!O14,0))+(IF(C15="Ontwikkel",1,0)*IF(E15="Stamtotem",Onderzoek!S14,0))+(IF(C15="Ontwikkel",1,0)*IF(E15="Markt",Onderzoek!W14,0))+(IF(C15="Ontwikkel",1,0)*IF(E15="Wolboerderij",Onderzoek!AA14,0))+(IF(C15="Ontwikkel",1,0)*IF(E15="Stamhuis",Onderzoek!AE14,0))+(IF(C15="Ontwikkel",1,0)*IF(E15="Oude Wilg",Onderzoek!AI14,0))+(IF(C15="Ontwikkel",1,0)*IF(E15="Medehal",Onderzoek!AM14,0))</f>
        <v>0</v>
      </c>
      <c r="AN15" s="61">
        <f>(IF(C15="Ontwikkel",1,0)*IF(E15="Altaar",Onderzoek!D14,0))+(IF(C15="Ontwikkel",1,0)*IF(E15="Medebrouwerij",Onderzoek!H14,0))+(IF(C15="Ontwikkel",1,0)*IF(E15="Hut",Onderzoek!L14,0))+(IF(C15="Ontwikkel",1,0)*IF(E15="Dierenjager",Onderzoek!P14,0))+(IF(C15="Ontwikkel",1,0)*IF(E15="Stamtotem",Onderzoek!T14,0))+(IF(C15="Ontwikkel",1,0)*IF(E15="Markt",Onderzoek!X14,0))+(IF(C15="Ontwikkel",1,0)*IF(E15="Wolboerderij",Onderzoek!AB14,0))+(IF(C15="Ontwikkel",1,0)*IF(E15="Stamhuis",Onderzoek!AF14,0))+(IF(C15="Ontwikkel",1,0)*IF(E15="Oude Wilg",Onderzoek!AJ14,0))+(IF(C15="Ontwikkel",1,0)*IF(E15="Medehal",Onderzoek!AN14,0))</f>
        <v>0</v>
      </c>
      <c r="AO15" s="54"/>
      <c r="AP15" s="55">
        <f t="shared" si="19"/>
        <v>108</v>
      </c>
      <c r="AQ15" s="56">
        <f t="shared" si="20"/>
        <v>72</v>
      </c>
      <c r="AR15" s="64">
        <f t="shared" si="41"/>
        <v>0</v>
      </c>
      <c r="AS15" s="57">
        <f t="shared" si="42"/>
        <v>20</v>
      </c>
      <c r="AT15" s="58">
        <f t="shared" si="42"/>
        <v>14</v>
      </c>
      <c r="AU15" s="59">
        <f t="shared" si="42"/>
        <v>0</v>
      </c>
      <c r="AV15" s="60">
        <f t="shared" si="42"/>
        <v>0</v>
      </c>
      <c r="AW15" s="65">
        <f t="shared" si="21"/>
        <v>128</v>
      </c>
      <c r="AX15" s="50">
        <f t="shared" si="22"/>
        <v>105</v>
      </c>
      <c r="AY15" s="51">
        <f t="shared" si="23"/>
        <v>23</v>
      </c>
      <c r="AZ15" s="66">
        <f t="shared" si="24"/>
        <v>15</v>
      </c>
      <c r="BA15" s="67">
        <f t="shared" si="25"/>
        <v>0</v>
      </c>
      <c r="BB15" s="67">
        <f t="shared" si="26"/>
        <v>0</v>
      </c>
      <c r="BC15" s="67">
        <f t="shared" si="27"/>
        <v>0</v>
      </c>
      <c r="BD15" s="67">
        <f t="shared" si="28"/>
        <v>0</v>
      </c>
      <c r="BE15" s="67">
        <f t="shared" si="29"/>
        <v>0</v>
      </c>
      <c r="BF15" s="67">
        <f t="shared" si="30"/>
        <v>3</v>
      </c>
      <c r="BG15" s="67">
        <f t="shared" si="31"/>
        <v>0</v>
      </c>
      <c r="BH15" s="67">
        <f t="shared" si="32"/>
        <v>0</v>
      </c>
      <c r="BI15" s="67">
        <f t="shared" si="33"/>
        <v>1</v>
      </c>
      <c r="BJ15" s="67">
        <f t="shared" si="34"/>
        <v>1</v>
      </c>
      <c r="BK15" s="67">
        <f t="shared" si="35"/>
        <v>0</v>
      </c>
      <c r="BL15" s="67">
        <f t="shared" si="36"/>
        <v>0</v>
      </c>
    </row>
    <row r="16" spans="1:65" x14ac:dyDescent="0.25">
      <c r="A16" s="80"/>
      <c r="B16" s="7"/>
      <c r="C16" s="20"/>
      <c r="D16" s="21"/>
      <c r="E16" s="20"/>
      <c r="F16" s="98"/>
      <c r="G16" s="24"/>
      <c r="H16" s="68"/>
      <c r="I16" s="55">
        <f t="shared" si="0"/>
        <v>0</v>
      </c>
      <c r="J16" s="55">
        <f t="shared" si="1"/>
        <v>0</v>
      </c>
      <c r="K16" s="55">
        <f t="shared" si="2"/>
        <v>0</v>
      </c>
      <c r="L16" s="56">
        <f t="shared" si="3"/>
        <v>0</v>
      </c>
      <c r="M16" s="56">
        <f t="shared" si="4"/>
        <v>0</v>
      </c>
      <c r="N16" s="56">
        <f t="shared" si="5"/>
        <v>0</v>
      </c>
      <c r="O16" s="56">
        <f t="shared" si="6"/>
        <v>0</v>
      </c>
      <c r="P16" s="56">
        <f t="shared" si="7"/>
        <v>0</v>
      </c>
      <c r="Q16" s="56">
        <f t="shared" si="8"/>
        <v>0</v>
      </c>
      <c r="R16" s="57">
        <f t="shared" si="9"/>
        <v>0</v>
      </c>
      <c r="S16" s="58">
        <f t="shared" si="10"/>
        <v>0</v>
      </c>
      <c r="T16" s="59">
        <f t="shared" si="11"/>
        <v>0</v>
      </c>
      <c r="U16" s="60">
        <f t="shared" si="12"/>
        <v>0</v>
      </c>
      <c r="V16" s="69"/>
      <c r="W16" s="69"/>
      <c r="X16" s="68"/>
      <c r="Y16" s="48">
        <f t="shared" si="13"/>
        <v>0</v>
      </c>
      <c r="Z16" s="57">
        <f t="shared" si="37"/>
        <v>0</v>
      </c>
      <c r="AA16" s="58">
        <f t="shared" si="38"/>
        <v>0</v>
      </c>
      <c r="AB16" s="59">
        <f t="shared" si="39"/>
        <v>0</v>
      </c>
      <c r="AC16" s="60">
        <f t="shared" si="40"/>
        <v>0</v>
      </c>
      <c r="AD16" s="68"/>
      <c r="AE16" s="62">
        <f t="shared" si="14"/>
        <v>0</v>
      </c>
      <c r="AF16" s="63">
        <f t="shared" si="15"/>
        <v>0</v>
      </c>
      <c r="AG16" s="63">
        <f t="shared" si="16"/>
        <v>0</v>
      </c>
      <c r="AH16" s="63">
        <f t="shared" si="17"/>
        <v>0</v>
      </c>
      <c r="AI16" s="63">
        <f t="shared" si="18"/>
        <v>0</v>
      </c>
      <c r="AJ16" s="68"/>
      <c r="AK16" s="61">
        <f>(IF(C16="Ontwikkel",1,0)*IF(E16="Altaar",Onderzoek!A15,0))+(IF(C16="Ontwikkel",1,0)*IF(E16="Medebrouwerij",Onderzoek!E15,0))+(IF(C16="Ontwikkel",1,0)*IF(E16="Hut",Onderzoek!I15,0))+(IF(C16="Ontwikkel",1,0)*IF(E16="Dierenjager",Onderzoek!M15,0))+(IF(C16="Ontwikkel",1,0)*IF(E16="Stamtotem",Onderzoek!Q15,0))+(IF(C16="Ontwikkel",1,0)*IF(E16="Markt",Onderzoek!U15,0))+(IF(C16="Ontwikkel",1,0)*IF(E16="Wolboerderij",Onderzoek!Y15,0))+(IF(C16="Ontwikkel",1,0)*IF(E16="Stamhuis",Onderzoek!AC15,0))+(IF(C16="Ontwikkel",1,0)*IF(E16="Oude Wilg",Onderzoek!AG15,0))+(IF(C16="Ontwikkel",1,0)*IF(E16="Medehal",Onderzoek!AK15,0))</f>
        <v>0</v>
      </c>
      <c r="AL16" s="61">
        <f>(IF(C16="Ontwikkel",1,0)*IF(E16="Altaar",Onderzoek!B15,0))+(IF(C16="Ontwikkel",1,0)*IF(E16="Medebrouwerij",Onderzoek!F15,0))+(IF(C16="Ontwikkel",1,0)*IF(E16="Hut",Onderzoek!J15,0))+(IF(C16="Ontwikkel",1,0)*IF(E16="Dierenjager",Onderzoek!N15,0))+(IF(C16="Ontwikkel",1,0)*IF(E16="Stamtotem",Onderzoek!R15,0))+(IF(C16="Ontwikkel",1,0)*IF(E16="Markt",Onderzoek!V15,0))+(IF(C16="Ontwikkel",1,0)*IF(E16="Wolboerderij",Onderzoek!Z15,0))+(IF(C16="Ontwikkel",1,0)*IF(E16="Stamhuis",Onderzoek!AD15,0))+(IF(C16="Ontwikkel",1,0)*IF(E16="Oude Wilg",Onderzoek!AH15,0))+(IF(C16="Ontwikkel",1,0)*IF(E16="Medehal",Onderzoek!AL15,0))</f>
        <v>0</v>
      </c>
      <c r="AM16" s="61">
        <f>(IF(C16="Ontwikkel",1,0)*IF(E16="Altaar",Onderzoek!C15,0))+(IF(C16="Ontwikkel",1,0)*IF(E16="Medebrouwerij",Onderzoek!G15,0))+(IF(C16="Ontwikkel",1,0)*IF(E16="Hut",Onderzoek!K15,0))+(IF(C16="Ontwikkel",1,0)*IF(E16="Dierenjager",Onderzoek!O15,0))+(IF(C16="Ontwikkel",1,0)*IF(E16="Stamtotem",Onderzoek!S15,0))+(IF(C16="Ontwikkel",1,0)*IF(E16="Markt",Onderzoek!W15,0))+(IF(C16="Ontwikkel",1,0)*IF(E16="Wolboerderij",Onderzoek!AA15,0))+(IF(C16="Ontwikkel",1,0)*IF(E16="Stamhuis",Onderzoek!AE15,0))+(IF(C16="Ontwikkel",1,0)*IF(E16="Oude Wilg",Onderzoek!AI15,0))+(IF(C16="Ontwikkel",1,0)*IF(E16="Medehal",Onderzoek!AM15,0))</f>
        <v>0</v>
      </c>
      <c r="AN16" s="61">
        <f>(IF(C16="Ontwikkel",1,0)*IF(E16="Altaar",Onderzoek!D15,0))+(IF(C16="Ontwikkel",1,0)*IF(E16="Medebrouwerij",Onderzoek!H15,0))+(IF(C16="Ontwikkel",1,0)*IF(E16="Hut",Onderzoek!L15,0))+(IF(C16="Ontwikkel",1,0)*IF(E16="Dierenjager",Onderzoek!P15,0))+(IF(C16="Ontwikkel",1,0)*IF(E16="Stamtotem",Onderzoek!T15,0))+(IF(C16="Ontwikkel",1,0)*IF(E16="Markt",Onderzoek!X15,0))+(IF(C16="Ontwikkel",1,0)*IF(E16="Wolboerderij",Onderzoek!AB15,0))+(IF(C16="Ontwikkel",1,0)*IF(E16="Stamhuis",Onderzoek!AF15,0))+(IF(C16="Ontwikkel",1,0)*IF(E16="Oude Wilg",Onderzoek!AJ15,0))+(IF(C16="Ontwikkel",1,0)*IF(E16="Medehal",Onderzoek!AN15,0))</f>
        <v>0</v>
      </c>
      <c r="AO16" s="68"/>
      <c r="AP16" s="70">
        <f t="shared" si="19"/>
        <v>108</v>
      </c>
      <c r="AQ16" s="71">
        <f t="shared" si="20"/>
        <v>72</v>
      </c>
      <c r="AR16" s="64">
        <f t="shared" si="41"/>
        <v>0</v>
      </c>
      <c r="AS16" s="57">
        <f t="shared" si="42"/>
        <v>20</v>
      </c>
      <c r="AT16" s="58">
        <f t="shared" si="42"/>
        <v>14</v>
      </c>
      <c r="AU16" s="59">
        <f t="shared" si="42"/>
        <v>0</v>
      </c>
      <c r="AV16" s="60">
        <f t="shared" si="42"/>
        <v>0</v>
      </c>
      <c r="AW16" s="72">
        <f t="shared" si="21"/>
        <v>128</v>
      </c>
      <c r="AX16" s="73">
        <f t="shared" si="22"/>
        <v>105</v>
      </c>
      <c r="AY16" s="74">
        <f t="shared" si="23"/>
        <v>23</v>
      </c>
      <c r="AZ16" s="66">
        <f t="shared" si="24"/>
        <v>15</v>
      </c>
      <c r="BA16" s="67">
        <f t="shared" si="25"/>
        <v>0</v>
      </c>
      <c r="BB16" s="67">
        <f t="shared" si="26"/>
        <v>0</v>
      </c>
      <c r="BC16" s="67">
        <f t="shared" si="27"/>
        <v>0</v>
      </c>
      <c r="BD16" s="67">
        <f t="shared" si="28"/>
        <v>0</v>
      </c>
      <c r="BE16" s="67">
        <f t="shared" si="29"/>
        <v>0</v>
      </c>
      <c r="BF16" s="67">
        <f t="shared" si="30"/>
        <v>3</v>
      </c>
      <c r="BG16" s="67">
        <f t="shared" si="31"/>
        <v>0</v>
      </c>
      <c r="BH16" s="67">
        <f t="shared" si="32"/>
        <v>0</v>
      </c>
      <c r="BI16" s="67">
        <f t="shared" si="33"/>
        <v>1</v>
      </c>
      <c r="BJ16" s="67">
        <f t="shared" si="34"/>
        <v>1</v>
      </c>
      <c r="BK16" s="67">
        <f t="shared" si="35"/>
        <v>0</v>
      </c>
      <c r="BL16" s="67">
        <f t="shared" si="36"/>
        <v>0</v>
      </c>
    </row>
    <row r="17" spans="1:64" x14ac:dyDescent="0.25">
      <c r="A17" s="80"/>
      <c r="B17" s="7"/>
      <c r="C17" s="20"/>
      <c r="D17" s="21"/>
      <c r="E17" s="20"/>
      <c r="F17" s="98"/>
      <c r="G17" s="24"/>
      <c r="H17" s="54"/>
      <c r="I17" s="55">
        <f t="shared" si="0"/>
        <v>0</v>
      </c>
      <c r="J17" s="55">
        <f t="shared" si="1"/>
        <v>0</v>
      </c>
      <c r="K17" s="55">
        <f t="shared" si="2"/>
        <v>0</v>
      </c>
      <c r="L17" s="56">
        <f t="shared" si="3"/>
        <v>0</v>
      </c>
      <c r="M17" s="56">
        <f t="shared" si="4"/>
        <v>0</v>
      </c>
      <c r="N17" s="56">
        <f t="shared" si="5"/>
        <v>0</v>
      </c>
      <c r="O17" s="56">
        <f t="shared" si="6"/>
        <v>0</v>
      </c>
      <c r="P17" s="56">
        <f t="shared" si="7"/>
        <v>0</v>
      </c>
      <c r="Q17" s="56">
        <f t="shared" si="8"/>
        <v>0</v>
      </c>
      <c r="R17" s="57">
        <f t="shared" si="9"/>
        <v>0</v>
      </c>
      <c r="S17" s="58">
        <f t="shared" si="10"/>
        <v>0</v>
      </c>
      <c r="T17" s="59">
        <f t="shared" si="11"/>
        <v>0</v>
      </c>
      <c r="U17" s="60">
        <f t="shared" si="12"/>
        <v>0</v>
      </c>
      <c r="V17" s="61"/>
      <c r="W17" s="61"/>
      <c r="X17" s="54"/>
      <c r="Y17" s="48">
        <f t="shared" si="13"/>
        <v>0</v>
      </c>
      <c r="Z17" s="57">
        <f t="shared" si="37"/>
        <v>0</v>
      </c>
      <c r="AA17" s="58">
        <f t="shared" si="38"/>
        <v>0</v>
      </c>
      <c r="AB17" s="59">
        <f t="shared" si="39"/>
        <v>0</v>
      </c>
      <c r="AC17" s="60">
        <f t="shared" si="40"/>
        <v>0</v>
      </c>
      <c r="AD17" s="54"/>
      <c r="AE17" s="62">
        <f t="shared" si="14"/>
        <v>0</v>
      </c>
      <c r="AF17" s="63">
        <f t="shared" si="15"/>
        <v>0</v>
      </c>
      <c r="AG17" s="63">
        <f t="shared" si="16"/>
        <v>0</v>
      </c>
      <c r="AH17" s="63">
        <f t="shared" si="17"/>
        <v>0</v>
      </c>
      <c r="AI17" s="63">
        <f t="shared" si="18"/>
        <v>0</v>
      </c>
      <c r="AJ17" s="54"/>
      <c r="AK17" s="61">
        <f>(IF(C17="Ontwikkel",1,0)*IF(E17="Altaar",Onderzoek!A16,0))+(IF(C17="Ontwikkel",1,0)*IF(E17="Medebrouwerij",Onderzoek!E16,0))+(IF(C17="Ontwikkel",1,0)*IF(E17="Hut",Onderzoek!I16,0))+(IF(C17="Ontwikkel",1,0)*IF(E17="Dierenjager",Onderzoek!M16,0))+(IF(C17="Ontwikkel",1,0)*IF(E17="Stamtotem",Onderzoek!Q16,0))+(IF(C17="Ontwikkel",1,0)*IF(E17="Markt",Onderzoek!U16,0))+(IF(C17="Ontwikkel",1,0)*IF(E17="Wolboerderij",Onderzoek!Y16,0))+(IF(C17="Ontwikkel",1,0)*IF(E17="Stamhuis",Onderzoek!AC16,0))+(IF(C17="Ontwikkel",1,0)*IF(E17="Oude Wilg",Onderzoek!AG16,0))+(IF(C17="Ontwikkel",1,0)*IF(E17="Medehal",Onderzoek!AK16,0))</f>
        <v>0</v>
      </c>
      <c r="AL17" s="61">
        <f>(IF(C17="Ontwikkel",1,0)*IF(E17="Altaar",Onderzoek!B16,0))+(IF(C17="Ontwikkel",1,0)*IF(E17="Medebrouwerij",Onderzoek!F16,0))+(IF(C17="Ontwikkel",1,0)*IF(E17="Hut",Onderzoek!J16,0))+(IF(C17="Ontwikkel",1,0)*IF(E17="Dierenjager",Onderzoek!N16,0))+(IF(C17="Ontwikkel",1,0)*IF(E17="Stamtotem",Onderzoek!R16,0))+(IF(C17="Ontwikkel",1,0)*IF(E17="Markt",Onderzoek!V16,0))+(IF(C17="Ontwikkel",1,0)*IF(E17="Wolboerderij",Onderzoek!Z16,0))+(IF(C17="Ontwikkel",1,0)*IF(E17="Stamhuis",Onderzoek!AD16,0))+(IF(C17="Ontwikkel",1,0)*IF(E17="Oude Wilg",Onderzoek!AH16,0))+(IF(C17="Ontwikkel",1,0)*IF(E17="Medehal",Onderzoek!AL16,0))</f>
        <v>0</v>
      </c>
      <c r="AM17" s="61">
        <f>(IF(C17="Ontwikkel",1,0)*IF(E17="Altaar",Onderzoek!C16,0))+(IF(C17="Ontwikkel",1,0)*IF(E17="Medebrouwerij",Onderzoek!G16,0))+(IF(C17="Ontwikkel",1,0)*IF(E17="Hut",Onderzoek!K16,0))+(IF(C17="Ontwikkel",1,0)*IF(E17="Dierenjager",Onderzoek!O16,0))+(IF(C17="Ontwikkel",1,0)*IF(E17="Stamtotem",Onderzoek!S16,0))+(IF(C17="Ontwikkel",1,0)*IF(E17="Markt",Onderzoek!W16,0))+(IF(C17="Ontwikkel",1,0)*IF(E17="Wolboerderij",Onderzoek!AA16,0))+(IF(C17="Ontwikkel",1,0)*IF(E17="Stamhuis",Onderzoek!AE16,0))+(IF(C17="Ontwikkel",1,0)*IF(E17="Oude Wilg",Onderzoek!AI16,0))+(IF(C17="Ontwikkel",1,0)*IF(E17="Medehal",Onderzoek!AM16,0))</f>
        <v>0</v>
      </c>
      <c r="AN17" s="61">
        <f>(IF(C17="Ontwikkel",1,0)*IF(E17="Altaar",Onderzoek!D16,0))+(IF(C17="Ontwikkel",1,0)*IF(E17="Medebrouwerij",Onderzoek!H16,0))+(IF(C17="Ontwikkel",1,0)*IF(E17="Hut",Onderzoek!L16,0))+(IF(C17="Ontwikkel",1,0)*IF(E17="Dierenjager",Onderzoek!P16,0))+(IF(C17="Ontwikkel",1,0)*IF(E17="Stamtotem",Onderzoek!T16,0))+(IF(C17="Ontwikkel",1,0)*IF(E17="Markt",Onderzoek!X16,0))+(IF(C17="Ontwikkel",1,0)*IF(E17="Wolboerderij",Onderzoek!AB16,0))+(IF(C17="Ontwikkel",1,0)*IF(E17="Stamhuis",Onderzoek!AF16,0))+(IF(C17="Ontwikkel",1,0)*IF(E17="Oude Wilg",Onderzoek!AJ16,0))+(IF(C17="Ontwikkel",1,0)*IF(E17="Medehal",Onderzoek!AN16,0))</f>
        <v>0</v>
      </c>
      <c r="AO17" s="54"/>
      <c r="AP17" s="55">
        <f t="shared" si="19"/>
        <v>108</v>
      </c>
      <c r="AQ17" s="56">
        <f t="shared" si="20"/>
        <v>72</v>
      </c>
      <c r="AR17" s="64">
        <f t="shared" si="41"/>
        <v>0</v>
      </c>
      <c r="AS17" s="57">
        <f t="shared" si="42"/>
        <v>20</v>
      </c>
      <c r="AT17" s="58">
        <f t="shared" si="42"/>
        <v>14</v>
      </c>
      <c r="AU17" s="59">
        <f t="shared" si="42"/>
        <v>0</v>
      </c>
      <c r="AV17" s="60">
        <f t="shared" si="42"/>
        <v>0</v>
      </c>
      <c r="AW17" s="65">
        <f t="shared" si="21"/>
        <v>128</v>
      </c>
      <c r="AX17" s="50">
        <f t="shared" si="22"/>
        <v>105</v>
      </c>
      <c r="AY17" s="51">
        <f t="shared" si="23"/>
        <v>23</v>
      </c>
      <c r="AZ17" s="66">
        <f t="shared" si="24"/>
        <v>15</v>
      </c>
      <c r="BA17" s="67">
        <f t="shared" si="25"/>
        <v>0</v>
      </c>
      <c r="BB17" s="67">
        <f t="shared" si="26"/>
        <v>0</v>
      </c>
      <c r="BC17" s="67">
        <f t="shared" si="27"/>
        <v>0</v>
      </c>
      <c r="BD17" s="67">
        <f t="shared" si="28"/>
        <v>0</v>
      </c>
      <c r="BE17" s="67">
        <f t="shared" si="29"/>
        <v>0</v>
      </c>
      <c r="BF17" s="67">
        <f t="shared" si="30"/>
        <v>3</v>
      </c>
      <c r="BG17" s="67">
        <f t="shared" si="31"/>
        <v>0</v>
      </c>
      <c r="BH17" s="67">
        <f t="shared" si="32"/>
        <v>0</v>
      </c>
      <c r="BI17" s="67">
        <f t="shared" si="33"/>
        <v>1</v>
      </c>
      <c r="BJ17" s="67">
        <f t="shared" si="34"/>
        <v>1</v>
      </c>
      <c r="BK17" s="67">
        <f t="shared" si="35"/>
        <v>0</v>
      </c>
      <c r="BL17" s="67">
        <f t="shared" si="36"/>
        <v>0</v>
      </c>
    </row>
    <row r="18" spans="1:64" x14ac:dyDescent="0.25">
      <c r="A18" s="80"/>
      <c r="B18" s="7"/>
      <c r="C18" s="20"/>
      <c r="D18" s="21"/>
      <c r="E18" s="20"/>
      <c r="F18" s="98"/>
      <c r="G18" s="24"/>
      <c r="H18" s="54"/>
      <c r="I18" s="55">
        <f t="shared" si="0"/>
        <v>0</v>
      </c>
      <c r="J18" s="55">
        <f t="shared" si="1"/>
        <v>0</v>
      </c>
      <c r="K18" s="55">
        <f t="shared" si="2"/>
        <v>0</v>
      </c>
      <c r="L18" s="56">
        <f t="shared" si="3"/>
        <v>0</v>
      </c>
      <c r="M18" s="56">
        <f t="shared" si="4"/>
        <v>0</v>
      </c>
      <c r="N18" s="56">
        <f t="shared" si="5"/>
        <v>0</v>
      </c>
      <c r="O18" s="56">
        <f t="shared" si="6"/>
        <v>0</v>
      </c>
      <c r="P18" s="56">
        <f t="shared" si="7"/>
        <v>0</v>
      </c>
      <c r="Q18" s="56">
        <f t="shared" si="8"/>
        <v>0</v>
      </c>
      <c r="R18" s="57">
        <f t="shared" si="9"/>
        <v>0</v>
      </c>
      <c r="S18" s="58">
        <f t="shared" si="10"/>
        <v>0</v>
      </c>
      <c r="T18" s="59">
        <f t="shared" si="11"/>
        <v>0</v>
      </c>
      <c r="U18" s="60">
        <f t="shared" si="12"/>
        <v>0</v>
      </c>
      <c r="V18" s="61"/>
      <c r="W18" s="61"/>
      <c r="X18" s="54"/>
      <c r="Y18" s="48">
        <f t="shared" si="13"/>
        <v>0</v>
      </c>
      <c r="Z18" s="57">
        <f t="shared" si="37"/>
        <v>0</v>
      </c>
      <c r="AA18" s="58">
        <f t="shared" si="38"/>
        <v>0</v>
      </c>
      <c r="AB18" s="59">
        <f t="shared" si="39"/>
        <v>0</v>
      </c>
      <c r="AC18" s="60">
        <f t="shared" si="40"/>
        <v>0</v>
      </c>
      <c r="AD18" s="54"/>
      <c r="AE18" s="62">
        <f t="shared" si="14"/>
        <v>0</v>
      </c>
      <c r="AF18" s="63">
        <f t="shared" si="15"/>
        <v>0</v>
      </c>
      <c r="AG18" s="63">
        <f t="shared" si="16"/>
        <v>0</v>
      </c>
      <c r="AH18" s="63">
        <f t="shared" si="17"/>
        <v>0</v>
      </c>
      <c r="AI18" s="63">
        <f t="shared" si="18"/>
        <v>0</v>
      </c>
      <c r="AJ18" s="54"/>
      <c r="AK18" s="61">
        <f>(IF(C18="Ontwikkel",1,0)*IF(E18="Altaar",Onderzoek!A17,0))+(IF(C18="Ontwikkel",1,0)*IF(E18="Medebrouwerij",Onderzoek!E17,0))+(IF(C18="Ontwikkel",1,0)*IF(E18="Hut",Onderzoek!I17,0))+(IF(C18="Ontwikkel",1,0)*IF(E18="Dierenjager",Onderzoek!M17,0))+(IF(C18="Ontwikkel",1,0)*IF(E18="Stamtotem",Onderzoek!Q17,0))+(IF(C18="Ontwikkel",1,0)*IF(E18="Markt",Onderzoek!U17,0))+(IF(C18="Ontwikkel",1,0)*IF(E18="Wolboerderij",Onderzoek!Y17,0))+(IF(C18="Ontwikkel",1,0)*IF(E18="Stamhuis",Onderzoek!AC17,0))+(IF(C18="Ontwikkel",1,0)*IF(E18="Oude Wilg",Onderzoek!AG17,0))+(IF(C18="Ontwikkel",1,0)*IF(E18="Medehal",Onderzoek!AK17,0))</f>
        <v>0</v>
      </c>
      <c r="AL18" s="61">
        <f>(IF(C18="Ontwikkel",1,0)*IF(E18="Altaar",Onderzoek!B17,0))+(IF(C18="Ontwikkel",1,0)*IF(E18="Medebrouwerij",Onderzoek!F17,0))+(IF(C18="Ontwikkel",1,0)*IF(E18="Hut",Onderzoek!J17,0))+(IF(C18="Ontwikkel",1,0)*IF(E18="Dierenjager",Onderzoek!N17,0))+(IF(C18="Ontwikkel",1,0)*IF(E18="Stamtotem",Onderzoek!R17,0))+(IF(C18="Ontwikkel",1,0)*IF(E18="Markt",Onderzoek!V17,0))+(IF(C18="Ontwikkel",1,0)*IF(E18="Wolboerderij",Onderzoek!Z17,0))+(IF(C18="Ontwikkel",1,0)*IF(E18="Stamhuis",Onderzoek!AD17,0))+(IF(C18="Ontwikkel",1,0)*IF(E18="Oude Wilg",Onderzoek!AH17,0))+(IF(C18="Ontwikkel",1,0)*IF(E18="Medehal",Onderzoek!AL17,0))</f>
        <v>0</v>
      </c>
      <c r="AM18" s="61">
        <f>(IF(C18="Ontwikkel",1,0)*IF(E18="Altaar",Onderzoek!C17,0))+(IF(C18="Ontwikkel",1,0)*IF(E18="Medebrouwerij",Onderzoek!G17,0))+(IF(C18="Ontwikkel",1,0)*IF(E18="Hut",Onderzoek!K17,0))+(IF(C18="Ontwikkel",1,0)*IF(E18="Dierenjager",Onderzoek!O17,0))+(IF(C18="Ontwikkel",1,0)*IF(E18="Stamtotem",Onderzoek!S17,0))+(IF(C18="Ontwikkel",1,0)*IF(E18="Markt",Onderzoek!W17,0))+(IF(C18="Ontwikkel",1,0)*IF(E18="Wolboerderij",Onderzoek!AA17,0))+(IF(C18="Ontwikkel",1,0)*IF(E18="Stamhuis",Onderzoek!AE17,0))+(IF(C18="Ontwikkel",1,0)*IF(E18="Oude Wilg",Onderzoek!AI17,0))+(IF(C18="Ontwikkel",1,0)*IF(E18="Medehal",Onderzoek!AM17,0))</f>
        <v>0</v>
      </c>
      <c r="AN18" s="61">
        <f>(IF(C18="Ontwikkel",1,0)*IF(E18="Altaar",Onderzoek!D17,0))+(IF(C18="Ontwikkel",1,0)*IF(E18="Medebrouwerij",Onderzoek!H17,0))+(IF(C18="Ontwikkel",1,0)*IF(E18="Hut",Onderzoek!L17,0))+(IF(C18="Ontwikkel",1,0)*IF(E18="Dierenjager",Onderzoek!P17,0))+(IF(C18="Ontwikkel",1,0)*IF(E18="Stamtotem",Onderzoek!T17,0))+(IF(C18="Ontwikkel",1,0)*IF(E18="Markt",Onderzoek!X17,0))+(IF(C18="Ontwikkel",1,0)*IF(E18="Wolboerderij",Onderzoek!AB17,0))+(IF(C18="Ontwikkel",1,0)*IF(E18="Stamhuis",Onderzoek!AF17,0))+(IF(C18="Ontwikkel",1,0)*IF(E18="Oude Wilg",Onderzoek!AJ17,0))+(IF(C18="Ontwikkel",1,0)*IF(E18="Medehal",Onderzoek!AN17,0))</f>
        <v>0</v>
      </c>
      <c r="AO18" s="54"/>
      <c r="AP18" s="55">
        <f t="shared" si="19"/>
        <v>108</v>
      </c>
      <c r="AQ18" s="56">
        <f t="shared" si="20"/>
        <v>72</v>
      </c>
      <c r="AR18" s="64">
        <f t="shared" si="41"/>
        <v>0</v>
      </c>
      <c r="AS18" s="57">
        <f t="shared" si="42"/>
        <v>20</v>
      </c>
      <c r="AT18" s="58">
        <f t="shared" si="42"/>
        <v>14</v>
      </c>
      <c r="AU18" s="59">
        <f t="shared" si="42"/>
        <v>0</v>
      </c>
      <c r="AV18" s="60">
        <f t="shared" si="42"/>
        <v>0</v>
      </c>
      <c r="AW18" s="65">
        <f t="shared" si="21"/>
        <v>128</v>
      </c>
      <c r="AX18" s="50">
        <f t="shared" si="22"/>
        <v>105</v>
      </c>
      <c r="AY18" s="51">
        <f t="shared" si="23"/>
        <v>23</v>
      </c>
      <c r="AZ18" s="66">
        <f t="shared" si="24"/>
        <v>15</v>
      </c>
      <c r="BA18" s="67">
        <f t="shared" si="25"/>
        <v>0</v>
      </c>
      <c r="BB18" s="67">
        <f t="shared" si="26"/>
        <v>0</v>
      </c>
      <c r="BC18" s="67">
        <f t="shared" si="27"/>
        <v>0</v>
      </c>
      <c r="BD18" s="67">
        <f t="shared" si="28"/>
        <v>0</v>
      </c>
      <c r="BE18" s="67">
        <f t="shared" si="29"/>
        <v>0</v>
      </c>
      <c r="BF18" s="67">
        <f t="shared" si="30"/>
        <v>3</v>
      </c>
      <c r="BG18" s="67">
        <f t="shared" si="31"/>
        <v>0</v>
      </c>
      <c r="BH18" s="67">
        <f t="shared" si="32"/>
        <v>0</v>
      </c>
      <c r="BI18" s="67">
        <f t="shared" si="33"/>
        <v>1</v>
      </c>
      <c r="BJ18" s="67">
        <f t="shared" si="34"/>
        <v>1</v>
      </c>
      <c r="BK18" s="67">
        <f t="shared" si="35"/>
        <v>0</v>
      </c>
      <c r="BL18" s="67">
        <f t="shared" si="36"/>
        <v>0</v>
      </c>
    </row>
    <row r="19" spans="1:64" x14ac:dyDescent="0.25">
      <c r="A19" s="80"/>
      <c r="B19" s="7"/>
      <c r="C19" s="20"/>
      <c r="D19" s="21"/>
      <c r="E19" s="20"/>
      <c r="F19" s="98"/>
      <c r="G19" s="24"/>
      <c r="H19" s="54"/>
      <c r="I19" s="55">
        <f t="shared" si="0"/>
        <v>0</v>
      </c>
      <c r="J19" s="55">
        <f t="shared" si="1"/>
        <v>0</v>
      </c>
      <c r="K19" s="55">
        <f t="shared" si="2"/>
        <v>0</v>
      </c>
      <c r="L19" s="56">
        <f t="shared" si="3"/>
        <v>0</v>
      </c>
      <c r="M19" s="56">
        <f t="shared" si="4"/>
        <v>0</v>
      </c>
      <c r="N19" s="56">
        <f t="shared" si="5"/>
        <v>0</v>
      </c>
      <c r="O19" s="56">
        <f t="shared" si="6"/>
        <v>0</v>
      </c>
      <c r="P19" s="56">
        <f t="shared" si="7"/>
        <v>0</v>
      </c>
      <c r="Q19" s="56">
        <f t="shared" si="8"/>
        <v>0</v>
      </c>
      <c r="R19" s="57">
        <f t="shared" si="9"/>
        <v>0</v>
      </c>
      <c r="S19" s="58">
        <f t="shared" si="10"/>
        <v>0</v>
      </c>
      <c r="T19" s="59">
        <f t="shared" si="11"/>
        <v>0</v>
      </c>
      <c r="U19" s="60">
        <f t="shared" si="12"/>
        <v>0</v>
      </c>
      <c r="V19" s="61"/>
      <c r="W19" s="61"/>
      <c r="X19" s="54"/>
      <c r="Y19" s="48">
        <f t="shared" si="13"/>
        <v>0</v>
      </c>
      <c r="Z19" s="57">
        <f t="shared" si="37"/>
        <v>0</v>
      </c>
      <c r="AA19" s="58">
        <f t="shared" si="38"/>
        <v>0</v>
      </c>
      <c r="AB19" s="59">
        <f t="shared" si="39"/>
        <v>0</v>
      </c>
      <c r="AC19" s="60">
        <f t="shared" si="40"/>
        <v>0</v>
      </c>
      <c r="AD19" s="54"/>
      <c r="AE19" s="62">
        <f t="shared" si="14"/>
        <v>0</v>
      </c>
      <c r="AF19" s="63">
        <f t="shared" si="15"/>
        <v>0</v>
      </c>
      <c r="AG19" s="63">
        <f t="shared" si="16"/>
        <v>0</v>
      </c>
      <c r="AH19" s="63">
        <f t="shared" si="17"/>
        <v>0</v>
      </c>
      <c r="AI19" s="63">
        <f t="shared" si="18"/>
        <v>0</v>
      </c>
      <c r="AJ19" s="54"/>
      <c r="AK19" s="61">
        <f>(IF(C19="Ontwikkel",1,0)*IF(E19="Altaar",Onderzoek!A18,0))+(IF(C19="Ontwikkel",1,0)*IF(E19="Medebrouwerij",Onderzoek!E18,0))+(IF(C19="Ontwikkel",1,0)*IF(E19="Hut",Onderzoek!I18,0))+(IF(C19="Ontwikkel",1,0)*IF(E19="Dierenjager",Onderzoek!M18,0))+(IF(C19="Ontwikkel",1,0)*IF(E19="Stamtotem",Onderzoek!Q18,0))+(IF(C19="Ontwikkel",1,0)*IF(E19="Markt",Onderzoek!U18,0))+(IF(C19="Ontwikkel",1,0)*IF(E19="Wolboerderij",Onderzoek!Y18,0))+(IF(C19="Ontwikkel",1,0)*IF(E19="Stamhuis",Onderzoek!AC18,0))+(IF(C19="Ontwikkel",1,0)*IF(E19="Oude Wilg",Onderzoek!AG18,0))+(IF(C19="Ontwikkel",1,0)*IF(E19="Medehal",Onderzoek!AK18,0))</f>
        <v>0</v>
      </c>
      <c r="AL19" s="61">
        <f>(IF(C19="Ontwikkel",1,0)*IF(E19="Altaar",Onderzoek!B18,0))+(IF(C19="Ontwikkel",1,0)*IF(E19="Medebrouwerij",Onderzoek!F18,0))+(IF(C19="Ontwikkel",1,0)*IF(E19="Hut",Onderzoek!J18,0))+(IF(C19="Ontwikkel",1,0)*IF(E19="Dierenjager",Onderzoek!N18,0))+(IF(C19="Ontwikkel",1,0)*IF(E19="Stamtotem",Onderzoek!R18,0))+(IF(C19="Ontwikkel",1,0)*IF(E19="Markt",Onderzoek!V18,0))+(IF(C19="Ontwikkel",1,0)*IF(E19="Wolboerderij",Onderzoek!Z18,0))+(IF(C19="Ontwikkel",1,0)*IF(E19="Stamhuis",Onderzoek!AD18,0))+(IF(C19="Ontwikkel",1,0)*IF(E19="Oude Wilg",Onderzoek!AH18,0))+(IF(C19="Ontwikkel",1,0)*IF(E19="Medehal",Onderzoek!AL18,0))</f>
        <v>0</v>
      </c>
      <c r="AM19" s="61">
        <f>(IF(C19="Ontwikkel",1,0)*IF(E19="Altaar",Onderzoek!C18,0))+(IF(C19="Ontwikkel",1,0)*IF(E19="Medebrouwerij",Onderzoek!G18,0))+(IF(C19="Ontwikkel",1,0)*IF(E19="Hut",Onderzoek!K18,0))+(IF(C19="Ontwikkel",1,0)*IF(E19="Dierenjager",Onderzoek!O18,0))+(IF(C19="Ontwikkel",1,0)*IF(E19="Stamtotem",Onderzoek!S18,0))+(IF(C19="Ontwikkel",1,0)*IF(E19="Markt",Onderzoek!W18,0))+(IF(C19="Ontwikkel",1,0)*IF(E19="Wolboerderij",Onderzoek!AA18,0))+(IF(C19="Ontwikkel",1,0)*IF(E19="Stamhuis",Onderzoek!AE18,0))+(IF(C19="Ontwikkel",1,0)*IF(E19="Oude Wilg",Onderzoek!AI18,0))+(IF(C19="Ontwikkel",1,0)*IF(E19="Medehal",Onderzoek!AM18,0))</f>
        <v>0</v>
      </c>
      <c r="AN19" s="61">
        <f>(IF(C19="Ontwikkel",1,0)*IF(E19="Altaar",Onderzoek!D18,0))+(IF(C19="Ontwikkel",1,0)*IF(E19="Medebrouwerij",Onderzoek!H18,0))+(IF(C19="Ontwikkel",1,0)*IF(E19="Hut",Onderzoek!L18,0))+(IF(C19="Ontwikkel",1,0)*IF(E19="Dierenjager",Onderzoek!P18,0))+(IF(C19="Ontwikkel",1,0)*IF(E19="Stamtotem",Onderzoek!T18,0))+(IF(C19="Ontwikkel",1,0)*IF(E19="Markt",Onderzoek!X18,0))+(IF(C19="Ontwikkel",1,0)*IF(E19="Wolboerderij",Onderzoek!AB18,0))+(IF(C19="Ontwikkel",1,0)*IF(E19="Stamhuis",Onderzoek!AF18,0))+(IF(C19="Ontwikkel",1,0)*IF(E19="Oude Wilg",Onderzoek!AJ18,0))+(IF(C19="Ontwikkel",1,0)*IF(E19="Medehal",Onderzoek!AN18,0))</f>
        <v>0</v>
      </c>
      <c r="AO19" s="54"/>
      <c r="AP19" s="55">
        <f t="shared" si="19"/>
        <v>108</v>
      </c>
      <c r="AQ19" s="56">
        <f t="shared" si="20"/>
        <v>72</v>
      </c>
      <c r="AR19" s="64">
        <f t="shared" si="41"/>
        <v>0</v>
      </c>
      <c r="AS19" s="57">
        <f t="shared" si="42"/>
        <v>20</v>
      </c>
      <c r="AT19" s="58">
        <f t="shared" si="42"/>
        <v>14</v>
      </c>
      <c r="AU19" s="59">
        <f t="shared" si="42"/>
        <v>0</v>
      </c>
      <c r="AV19" s="60">
        <f t="shared" si="42"/>
        <v>0</v>
      </c>
      <c r="AW19" s="65">
        <f t="shared" si="21"/>
        <v>128</v>
      </c>
      <c r="AX19" s="50">
        <f t="shared" si="22"/>
        <v>105</v>
      </c>
      <c r="AY19" s="51">
        <f t="shared" si="23"/>
        <v>23</v>
      </c>
      <c r="AZ19" s="66">
        <f t="shared" si="24"/>
        <v>15</v>
      </c>
      <c r="BA19" s="67">
        <f t="shared" si="25"/>
        <v>0</v>
      </c>
      <c r="BB19" s="67">
        <f t="shared" si="26"/>
        <v>0</v>
      </c>
      <c r="BC19" s="67">
        <f t="shared" si="27"/>
        <v>0</v>
      </c>
      <c r="BD19" s="67">
        <f t="shared" si="28"/>
        <v>0</v>
      </c>
      <c r="BE19" s="67">
        <f t="shared" si="29"/>
        <v>0</v>
      </c>
      <c r="BF19" s="67">
        <f t="shared" si="30"/>
        <v>3</v>
      </c>
      <c r="BG19" s="67">
        <f t="shared" si="31"/>
        <v>0</v>
      </c>
      <c r="BH19" s="67">
        <f t="shared" si="32"/>
        <v>0</v>
      </c>
      <c r="BI19" s="67">
        <f t="shared" si="33"/>
        <v>1</v>
      </c>
      <c r="BJ19" s="67">
        <f t="shared" si="34"/>
        <v>1</v>
      </c>
      <c r="BK19" s="67">
        <f t="shared" si="35"/>
        <v>0</v>
      </c>
      <c r="BL19" s="67">
        <f t="shared" si="36"/>
        <v>0</v>
      </c>
    </row>
    <row r="20" spans="1:64" x14ac:dyDescent="0.25">
      <c r="A20" s="80"/>
      <c r="B20" s="7"/>
      <c r="C20" s="20"/>
      <c r="D20" s="21"/>
      <c r="E20" s="20"/>
      <c r="F20" s="98"/>
      <c r="G20" s="24"/>
      <c r="H20" s="54"/>
      <c r="I20" s="55">
        <f t="shared" si="0"/>
        <v>0</v>
      </c>
      <c r="J20" s="55">
        <f t="shared" si="1"/>
        <v>0</v>
      </c>
      <c r="K20" s="55">
        <f t="shared" si="2"/>
        <v>0</v>
      </c>
      <c r="L20" s="56">
        <f t="shared" si="3"/>
        <v>0</v>
      </c>
      <c r="M20" s="56">
        <f t="shared" si="4"/>
        <v>0</v>
      </c>
      <c r="N20" s="56">
        <f t="shared" si="5"/>
        <v>0</v>
      </c>
      <c r="O20" s="56">
        <f t="shared" si="6"/>
        <v>0</v>
      </c>
      <c r="P20" s="56">
        <f t="shared" si="7"/>
        <v>0</v>
      </c>
      <c r="Q20" s="56">
        <f t="shared" si="8"/>
        <v>0</v>
      </c>
      <c r="R20" s="57">
        <f t="shared" si="9"/>
        <v>0</v>
      </c>
      <c r="S20" s="58">
        <f t="shared" si="10"/>
        <v>0</v>
      </c>
      <c r="T20" s="59">
        <f t="shared" si="11"/>
        <v>0</v>
      </c>
      <c r="U20" s="60">
        <f t="shared" si="12"/>
        <v>0</v>
      </c>
      <c r="V20" s="61"/>
      <c r="W20" s="61"/>
      <c r="X20" s="54"/>
      <c r="Y20" s="48">
        <f t="shared" si="13"/>
        <v>0</v>
      </c>
      <c r="Z20" s="57">
        <f t="shared" si="37"/>
        <v>0</v>
      </c>
      <c r="AA20" s="58">
        <f t="shared" si="38"/>
        <v>0</v>
      </c>
      <c r="AB20" s="59">
        <f t="shared" si="39"/>
        <v>0</v>
      </c>
      <c r="AC20" s="60">
        <f t="shared" si="40"/>
        <v>0</v>
      </c>
      <c r="AD20" s="54"/>
      <c r="AE20" s="62">
        <f t="shared" si="14"/>
        <v>0</v>
      </c>
      <c r="AF20" s="63">
        <f t="shared" si="15"/>
        <v>0</v>
      </c>
      <c r="AG20" s="63">
        <f t="shared" si="16"/>
        <v>0</v>
      </c>
      <c r="AH20" s="63">
        <f t="shared" si="17"/>
        <v>0</v>
      </c>
      <c r="AI20" s="63">
        <f t="shared" si="18"/>
        <v>0</v>
      </c>
      <c r="AJ20" s="54"/>
      <c r="AK20" s="61">
        <f>(IF(C20="Ontwikkel",1,0)*IF(E20="Altaar",Onderzoek!A19,0))+(IF(C20="Ontwikkel",1,0)*IF(E20="Medebrouwerij",Onderzoek!E19,0))+(IF(C20="Ontwikkel",1,0)*IF(E20="Hut",Onderzoek!I19,0))+(IF(C20="Ontwikkel",1,0)*IF(E20="Dierenjager",Onderzoek!M19,0))+(IF(C20="Ontwikkel",1,0)*IF(E20="Stamtotem",Onderzoek!Q19,0))+(IF(C20="Ontwikkel",1,0)*IF(E20="Markt",Onderzoek!U19,0))+(IF(C20="Ontwikkel",1,0)*IF(E20="Wolboerderij",Onderzoek!Y19,0))+(IF(C20="Ontwikkel",1,0)*IF(E20="Stamhuis",Onderzoek!AC19,0))+(IF(C20="Ontwikkel",1,0)*IF(E20="Oude Wilg",Onderzoek!AG19,0))+(IF(C20="Ontwikkel",1,0)*IF(E20="Medehal",Onderzoek!AK19,0))</f>
        <v>0</v>
      </c>
      <c r="AL20" s="61">
        <f>(IF(C20="Ontwikkel",1,0)*IF(E20="Altaar",Onderzoek!B19,0))+(IF(C20="Ontwikkel",1,0)*IF(E20="Medebrouwerij",Onderzoek!F19,0))+(IF(C20="Ontwikkel",1,0)*IF(E20="Hut",Onderzoek!J19,0))+(IF(C20="Ontwikkel",1,0)*IF(E20="Dierenjager",Onderzoek!N19,0))+(IF(C20="Ontwikkel",1,0)*IF(E20="Stamtotem",Onderzoek!R19,0))+(IF(C20="Ontwikkel",1,0)*IF(E20="Markt",Onderzoek!V19,0))+(IF(C20="Ontwikkel",1,0)*IF(E20="Wolboerderij",Onderzoek!Z19,0))+(IF(C20="Ontwikkel",1,0)*IF(E20="Stamhuis",Onderzoek!AD19,0))+(IF(C20="Ontwikkel",1,0)*IF(E20="Oude Wilg",Onderzoek!AH19,0))+(IF(C20="Ontwikkel",1,0)*IF(E20="Medehal",Onderzoek!AL19,0))</f>
        <v>0</v>
      </c>
      <c r="AM20" s="61">
        <f>(IF(C20="Ontwikkel",1,0)*IF(E20="Altaar",Onderzoek!C19,0))+(IF(C20="Ontwikkel",1,0)*IF(E20="Medebrouwerij",Onderzoek!G19,0))+(IF(C20="Ontwikkel",1,0)*IF(E20="Hut",Onderzoek!K19,0))+(IF(C20="Ontwikkel",1,0)*IF(E20="Dierenjager",Onderzoek!O19,0))+(IF(C20="Ontwikkel",1,0)*IF(E20="Stamtotem",Onderzoek!S19,0))+(IF(C20="Ontwikkel",1,0)*IF(E20="Markt",Onderzoek!W19,0))+(IF(C20="Ontwikkel",1,0)*IF(E20="Wolboerderij",Onderzoek!AA19,0))+(IF(C20="Ontwikkel",1,0)*IF(E20="Stamhuis",Onderzoek!AE19,0))+(IF(C20="Ontwikkel",1,0)*IF(E20="Oude Wilg",Onderzoek!AI19,0))+(IF(C20="Ontwikkel",1,0)*IF(E20="Medehal",Onderzoek!AM19,0))</f>
        <v>0</v>
      </c>
      <c r="AN20" s="61">
        <f>(IF(C20="Ontwikkel",1,0)*IF(E20="Altaar",Onderzoek!D19,0))+(IF(C20="Ontwikkel",1,0)*IF(E20="Medebrouwerij",Onderzoek!H19,0))+(IF(C20="Ontwikkel",1,0)*IF(E20="Hut",Onderzoek!L19,0))+(IF(C20="Ontwikkel",1,0)*IF(E20="Dierenjager",Onderzoek!P19,0))+(IF(C20="Ontwikkel",1,0)*IF(E20="Stamtotem",Onderzoek!T19,0))+(IF(C20="Ontwikkel",1,0)*IF(E20="Markt",Onderzoek!X19,0))+(IF(C20="Ontwikkel",1,0)*IF(E20="Wolboerderij",Onderzoek!AB19,0))+(IF(C20="Ontwikkel",1,0)*IF(E20="Stamhuis",Onderzoek!AF19,0))+(IF(C20="Ontwikkel",1,0)*IF(E20="Oude Wilg",Onderzoek!AJ19,0))+(IF(C20="Ontwikkel",1,0)*IF(E20="Medehal",Onderzoek!AN19,0))</f>
        <v>0</v>
      </c>
      <c r="AO20" s="54"/>
      <c r="AP20" s="55">
        <f t="shared" si="19"/>
        <v>108</v>
      </c>
      <c r="AQ20" s="56">
        <f t="shared" si="20"/>
        <v>72</v>
      </c>
      <c r="AR20" s="64">
        <f t="shared" si="41"/>
        <v>0</v>
      </c>
      <c r="AS20" s="57">
        <f t="shared" si="42"/>
        <v>20</v>
      </c>
      <c r="AT20" s="58">
        <f t="shared" si="42"/>
        <v>14</v>
      </c>
      <c r="AU20" s="59">
        <f t="shared" si="42"/>
        <v>0</v>
      </c>
      <c r="AV20" s="60">
        <f t="shared" si="42"/>
        <v>0</v>
      </c>
      <c r="AW20" s="65">
        <f t="shared" si="21"/>
        <v>128</v>
      </c>
      <c r="AX20" s="50">
        <f t="shared" si="22"/>
        <v>105</v>
      </c>
      <c r="AY20" s="51">
        <f t="shared" si="23"/>
        <v>23</v>
      </c>
      <c r="AZ20" s="66">
        <f t="shared" si="24"/>
        <v>15</v>
      </c>
      <c r="BA20" s="67">
        <f t="shared" si="25"/>
        <v>0</v>
      </c>
      <c r="BB20" s="67">
        <f t="shared" si="26"/>
        <v>0</v>
      </c>
      <c r="BC20" s="67">
        <f t="shared" si="27"/>
        <v>0</v>
      </c>
      <c r="BD20" s="67">
        <f t="shared" si="28"/>
        <v>0</v>
      </c>
      <c r="BE20" s="67">
        <f t="shared" si="29"/>
        <v>0</v>
      </c>
      <c r="BF20" s="67">
        <f t="shared" si="30"/>
        <v>3</v>
      </c>
      <c r="BG20" s="67">
        <f t="shared" si="31"/>
        <v>0</v>
      </c>
      <c r="BH20" s="67">
        <f t="shared" si="32"/>
        <v>0</v>
      </c>
      <c r="BI20" s="67">
        <f t="shared" si="33"/>
        <v>1</v>
      </c>
      <c r="BJ20" s="67">
        <f t="shared" si="34"/>
        <v>1</v>
      </c>
      <c r="BK20" s="67">
        <f t="shared" si="35"/>
        <v>0</v>
      </c>
      <c r="BL20" s="67">
        <f t="shared" si="36"/>
        <v>0</v>
      </c>
    </row>
    <row r="21" spans="1:64" x14ac:dyDescent="0.25">
      <c r="A21" s="80"/>
      <c r="B21" s="7"/>
      <c r="C21" s="20"/>
      <c r="D21" s="21"/>
      <c r="E21" s="20"/>
      <c r="F21" s="98"/>
      <c r="G21" s="24"/>
      <c r="H21" s="54"/>
      <c r="I21" s="55">
        <f t="shared" si="0"/>
        <v>0</v>
      </c>
      <c r="J21" s="55">
        <f t="shared" si="1"/>
        <v>0</v>
      </c>
      <c r="K21" s="55">
        <f t="shared" si="2"/>
        <v>0</v>
      </c>
      <c r="L21" s="56">
        <f t="shared" si="3"/>
        <v>0</v>
      </c>
      <c r="M21" s="56">
        <f t="shared" si="4"/>
        <v>0</v>
      </c>
      <c r="N21" s="56">
        <f t="shared" si="5"/>
        <v>0</v>
      </c>
      <c r="O21" s="56">
        <f t="shared" si="6"/>
        <v>0</v>
      </c>
      <c r="P21" s="56">
        <f t="shared" si="7"/>
        <v>0</v>
      </c>
      <c r="Q21" s="56">
        <f t="shared" si="8"/>
        <v>0</v>
      </c>
      <c r="R21" s="57">
        <f t="shared" si="9"/>
        <v>0</v>
      </c>
      <c r="S21" s="58">
        <f t="shared" si="10"/>
        <v>0</v>
      </c>
      <c r="T21" s="59">
        <f t="shared" si="11"/>
        <v>0</v>
      </c>
      <c r="U21" s="60">
        <f t="shared" si="12"/>
        <v>0</v>
      </c>
      <c r="V21" s="61"/>
      <c r="W21" s="61"/>
      <c r="X21" s="54"/>
      <c r="Y21" s="48">
        <f t="shared" si="13"/>
        <v>0</v>
      </c>
      <c r="Z21" s="57">
        <f t="shared" si="37"/>
        <v>0</v>
      </c>
      <c r="AA21" s="58">
        <f t="shared" si="38"/>
        <v>0</v>
      </c>
      <c r="AB21" s="59">
        <f t="shared" si="39"/>
        <v>0</v>
      </c>
      <c r="AC21" s="60">
        <f t="shared" si="40"/>
        <v>0</v>
      </c>
      <c r="AD21" s="54"/>
      <c r="AE21" s="62">
        <f t="shared" si="14"/>
        <v>0</v>
      </c>
      <c r="AF21" s="63">
        <f t="shared" si="15"/>
        <v>0</v>
      </c>
      <c r="AG21" s="63">
        <f t="shared" si="16"/>
        <v>0</v>
      </c>
      <c r="AH21" s="63">
        <f t="shared" si="17"/>
        <v>0</v>
      </c>
      <c r="AI21" s="63">
        <f t="shared" si="18"/>
        <v>0</v>
      </c>
      <c r="AJ21" s="54"/>
      <c r="AK21" s="61">
        <f>(IF(C21="Ontwikkel",1,0)*IF(E21="Altaar",Onderzoek!A20,0))+(IF(C21="Ontwikkel",1,0)*IF(E21="Medebrouwerij",Onderzoek!E20,0))+(IF(C21="Ontwikkel",1,0)*IF(E21="Hut",Onderzoek!I20,0))+(IF(C21="Ontwikkel",1,0)*IF(E21="Dierenjager",Onderzoek!M20,0))+(IF(C21="Ontwikkel",1,0)*IF(E21="Stamtotem",Onderzoek!Q20,0))+(IF(C21="Ontwikkel",1,0)*IF(E21="Markt",Onderzoek!U20,0))+(IF(C21="Ontwikkel",1,0)*IF(E21="Wolboerderij",Onderzoek!Y20,0))+(IF(C21="Ontwikkel",1,0)*IF(E21="Stamhuis",Onderzoek!AC20,0))+(IF(C21="Ontwikkel",1,0)*IF(E21="Oude Wilg",Onderzoek!AG20,0))+(IF(C21="Ontwikkel",1,0)*IF(E21="Medehal",Onderzoek!AK20,0))</f>
        <v>0</v>
      </c>
      <c r="AL21" s="61">
        <f>(IF(C21="Ontwikkel",1,0)*IF(E21="Altaar",Onderzoek!B20,0))+(IF(C21="Ontwikkel",1,0)*IF(E21="Medebrouwerij",Onderzoek!F20,0))+(IF(C21="Ontwikkel",1,0)*IF(E21="Hut",Onderzoek!J20,0))+(IF(C21="Ontwikkel",1,0)*IF(E21="Dierenjager",Onderzoek!N20,0))+(IF(C21="Ontwikkel",1,0)*IF(E21="Stamtotem",Onderzoek!R20,0))+(IF(C21="Ontwikkel",1,0)*IF(E21="Markt",Onderzoek!V20,0))+(IF(C21="Ontwikkel",1,0)*IF(E21="Wolboerderij",Onderzoek!Z20,0))+(IF(C21="Ontwikkel",1,0)*IF(E21="Stamhuis",Onderzoek!AD20,0))+(IF(C21="Ontwikkel",1,0)*IF(E21="Oude Wilg",Onderzoek!AH20,0))+(IF(C21="Ontwikkel",1,0)*IF(E21="Medehal",Onderzoek!AL20,0))</f>
        <v>0</v>
      </c>
      <c r="AM21" s="61">
        <f>(IF(C21="Ontwikkel",1,0)*IF(E21="Altaar",Onderzoek!C20,0))+(IF(C21="Ontwikkel",1,0)*IF(E21="Medebrouwerij",Onderzoek!G20,0))+(IF(C21="Ontwikkel",1,0)*IF(E21="Hut",Onderzoek!K20,0))+(IF(C21="Ontwikkel",1,0)*IF(E21="Dierenjager",Onderzoek!O20,0))+(IF(C21="Ontwikkel",1,0)*IF(E21="Stamtotem",Onderzoek!S20,0))+(IF(C21="Ontwikkel",1,0)*IF(E21="Markt",Onderzoek!W20,0))+(IF(C21="Ontwikkel",1,0)*IF(E21="Wolboerderij",Onderzoek!AA20,0))+(IF(C21="Ontwikkel",1,0)*IF(E21="Stamhuis",Onderzoek!AE20,0))+(IF(C21="Ontwikkel",1,0)*IF(E21="Oude Wilg",Onderzoek!AI20,0))+(IF(C21="Ontwikkel",1,0)*IF(E21="Medehal",Onderzoek!AM20,0))</f>
        <v>0</v>
      </c>
      <c r="AN21" s="61">
        <f>(IF(C21="Ontwikkel",1,0)*IF(E21="Altaar",Onderzoek!D20,0))+(IF(C21="Ontwikkel",1,0)*IF(E21="Medebrouwerij",Onderzoek!H20,0))+(IF(C21="Ontwikkel",1,0)*IF(E21="Hut",Onderzoek!L20,0))+(IF(C21="Ontwikkel",1,0)*IF(E21="Dierenjager",Onderzoek!P20,0))+(IF(C21="Ontwikkel",1,0)*IF(E21="Stamtotem",Onderzoek!T20,0))+(IF(C21="Ontwikkel",1,0)*IF(E21="Markt",Onderzoek!X20,0))+(IF(C21="Ontwikkel",1,0)*IF(E21="Wolboerderij",Onderzoek!AB20,0))+(IF(C21="Ontwikkel",1,0)*IF(E21="Stamhuis",Onderzoek!AF20,0))+(IF(C21="Ontwikkel",1,0)*IF(E21="Oude Wilg",Onderzoek!AJ20,0))+(IF(C21="Ontwikkel",1,0)*IF(E21="Medehal",Onderzoek!AN20,0))</f>
        <v>0</v>
      </c>
      <c r="AO21" s="54"/>
      <c r="AP21" s="55">
        <f t="shared" ref="AP21:AP25" si="43">AP20+(I21*16)+(J21*59)+(K21*172)-(O21*17)-(P21*38)-(Q21*63)-(R21*45)-(S21*36)-(T21*45)-(U21*27)</f>
        <v>108</v>
      </c>
      <c r="AQ21" s="56">
        <f t="shared" ref="AQ21:AQ25" si="44">AQ20+(L21*6)+(M21*24)+(N21*108)+(O21*24)+(P21*108)+(Q21*270)</f>
        <v>72</v>
      </c>
      <c r="AR21" s="64">
        <f t="shared" si="41"/>
        <v>0</v>
      </c>
      <c r="AS21" s="57">
        <f t="shared" si="42"/>
        <v>20</v>
      </c>
      <c r="AT21" s="58">
        <f t="shared" si="42"/>
        <v>14</v>
      </c>
      <c r="AU21" s="59">
        <f t="shared" si="42"/>
        <v>0</v>
      </c>
      <c r="AV21" s="60">
        <f t="shared" si="42"/>
        <v>0</v>
      </c>
      <c r="AW21" s="65">
        <f t="shared" ref="AW21:AW25" si="45">AW20+(AE21*16)</f>
        <v>128</v>
      </c>
      <c r="AX21" s="50">
        <f t="shared" ref="AX21:AX25" si="46">AX20+(I21*4)+(J21*9)+(K21*15)+(L21*1)+(M21*2)+(N21*6)+(O21*4)+(P21*9)+(Q21*15)+(R21*9)+(S21*12)+(T21*9)+(U21*15)+(V21*12)</f>
        <v>105</v>
      </c>
      <c r="AY21" s="51">
        <f t="shared" si="23"/>
        <v>23</v>
      </c>
      <c r="AZ21" s="66">
        <f t="shared" ref="AZ21:BL25" si="47">AZ20+I21</f>
        <v>15</v>
      </c>
      <c r="BA21" s="67">
        <f t="shared" si="47"/>
        <v>0</v>
      </c>
      <c r="BB21" s="67">
        <f t="shared" si="47"/>
        <v>0</v>
      </c>
      <c r="BC21" s="67">
        <f t="shared" si="47"/>
        <v>0</v>
      </c>
      <c r="BD21" s="67">
        <f t="shared" si="47"/>
        <v>0</v>
      </c>
      <c r="BE21" s="67">
        <f t="shared" si="47"/>
        <v>0</v>
      </c>
      <c r="BF21" s="67">
        <f t="shared" si="47"/>
        <v>3</v>
      </c>
      <c r="BG21" s="67">
        <f t="shared" si="47"/>
        <v>0</v>
      </c>
      <c r="BH21" s="67">
        <f t="shared" si="47"/>
        <v>0</v>
      </c>
      <c r="BI21" s="67">
        <f t="shared" si="47"/>
        <v>1</v>
      </c>
      <c r="BJ21" s="67">
        <f t="shared" si="47"/>
        <v>1</v>
      </c>
      <c r="BK21" s="67">
        <f t="shared" si="47"/>
        <v>0</v>
      </c>
      <c r="BL21" s="67">
        <f t="shared" si="47"/>
        <v>0</v>
      </c>
    </row>
    <row r="22" spans="1:64" x14ac:dyDescent="0.25">
      <c r="A22" s="80"/>
      <c r="B22" s="7"/>
      <c r="C22" s="20"/>
      <c r="D22" s="21"/>
      <c r="E22" s="20"/>
      <c r="F22" s="98"/>
      <c r="G22" s="24"/>
      <c r="H22" s="54"/>
      <c r="I22" s="55">
        <f t="shared" si="0"/>
        <v>0</v>
      </c>
      <c r="J22" s="55">
        <f t="shared" si="1"/>
        <v>0</v>
      </c>
      <c r="K22" s="55">
        <f t="shared" si="2"/>
        <v>0</v>
      </c>
      <c r="L22" s="56">
        <f t="shared" si="3"/>
        <v>0</v>
      </c>
      <c r="M22" s="56">
        <f t="shared" si="4"/>
        <v>0</v>
      </c>
      <c r="N22" s="56">
        <f t="shared" si="5"/>
        <v>0</v>
      </c>
      <c r="O22" s="56">
        <f t="shared" si="6"/>
        <v>0</v>
      </c>
      <c r="P22" s="56">
        <f t="shared" si="7"/>
        <v>0</v>
      </c>
      <c r="Q22" s="56">
        <f t="shared" si="8"/>
        <v>0</v>
      </c>
      <c r="R22" s="57">
        <f t="shared" si="9"/>
        <v>0</v>
      </c>
      <c r="S22" s="58">
        <f t="shared" si="10"/>
        <v>0</v>
      </c>
      <c r="T22" s="59">
        <f t="shared" si="11"/>
        <v>0</v>
      </c>
      <c r="U22" s="60">
        <f t="shared" si="12"/>
        <v>0</v>
      </c>
      <c r="V22" s="61"/>
      <c r="W22" s="61"/>
      <c r="X22" s="54"/>
      <c r="Y22" s="48">
        <f t="shared" si="13"/>
        <v>0</v>
      </c>
      <c r="Z22" s="57">
        <f t="shared" si="37"/>
        <v>0</v>
      </c>
      <c r="AA22" s="58">
        <f t="shared" si="38"/>
        <v>0</v>
      </c>
      <c r="AB22" s="59">
        <f t="shared" si="39"/>
        <v>0</v>
      </c>
      <c r="AC22" s="60">
        <f t="shared" si="40"/>
        <v>0</v>
      </c>
      <c r="AD22" s="54"/>
      <c r="AE22" s="62">
        <f t="shared" si="14"/>
        <v>0</v>
      </c>
      <c r="AF22" s="63">
        <f t="shared" si="15"/>
        <v>0</v>
      </c>
      <c r="AG22" s="63">
        <f t="shared" si="16"/>
        <v>0</v>
      </c>
      <c r="AH22" s="63">
        <f t="shared" si="17"/>
        <v>0</v>
      </c>
      <c r="AI22" s="63">
        <f t="shared" si="18"/>
        <v>0</v>
      </c>
      <c r="AJ22" s="54"/>
      <c r="AK22" s="61">
        <f>(IF(C22="Ontwikkel",1,0)*IF(E22="Altaar",Onderzoek!A21,0))+(IF(C22="Ontwikkel",1,0)*IF(E22="Medebrouwerij",Onderzoek!E21,0))+(IF(C22="Ontwikkel",1,0)*IF(E22="Hut",Onderzoek!I21,0))+(IF(C22="Ontwikkel",1,0)*IF(E22="Dierenjager",Onderzoek!M21,0))+(IF(C22="Ontwikkel",1,0)*IF(E22="Stamtotem",Onderzoek!Q21,0))+(IF(C22="Ontwikkel",1,0)*IF(E22="Markt",Onderzoek!U21,0))+(IF(C22="Ontwikkel",1,0)*IF(E22="Wolboerderij",Onderzoek!Y21,0))+(IF(C22="Ontwikkel",1,0)*IF(E22="Stamhuis",Onderzoek!AC21,0))+(IF(C22="Ontwikkel",1,0)*IF(E22="Oude Wilg",Onderzoek!AG21,0))+(IF(C22="Ontwikkel",1,0)*IF(E22="Medehal",Onderzoek!AK21,0))</f>
        <v>0</v>
      </c>
      <c r="AL22" s="61">
        <f>(IF(C22="Ontwikkel",1,0)*IF(E22="Altaar",Onderzoek!B21,0))+(IF(C22="Ontwikkel",1,0)*IF(E22="Medebrouwerij",Onderzoek!F21,0))+(IF(C22="Ontwikkel",1,0)*IF(E22="Hut",Onderzoek!J21,0))+(IF(C22="Ontwikkel",1,0)*IF(E22="Dierenjager",Onderzoek!N21,0))+(IF(C22="Ontwikkel",1,0)*IF(E22="Stamtotem",Onderzoek!R21,0))+(IF(C22="Ontwikkel",1,0)*IF(E22="Markt",Onderzoek!V21,0))+(IF(C22="Ontwikkel",1,0)*IF(E22="Wolboerderij",Onderzoek!Z21,0))+(IF(C22="Ontwikkel",1,0)*IF(E22="Stamhuis",Onderzoek!AD21,0))+(IF(C22="Ontwikkel",1,0)*IF(E22="Oude Wilg",Onderzoek!AH21,0))+(IF(C22="Ontwikkel",1,0)*IF(E22="Medehal",Onderzoek!AL21,0))</f>
        <v>0</v>
      </c>
      <c r="AM22" s="61">
        <f>(IF(C22="Ontwikkel",1,0)*IF(E22="Altaar",Onderzoek!C21,0))+(IF(C22="Ontwikkel",1,0)*IF(E22="Medebrouwerij",Onderzoek!G21,0))+(IF(C22="Ontwikkel",1,0)*IF(E22="Hut",Onderzoek!K21,0))+(IF(C22="Ontwikkel",1,0)*IF(E22="Dierenjager",Onderzoek!O21,0))+(IF(C22="Ontwikkel",1,0)*IF(E22="Stamtotem",Onderzoek!S21,0))+(IF(C22="Ontwikkel",1,0)*IF(E22="Markt",Onderzoek!W21,0))+(IF(C22="Ontwikkel",1,0)*IF(E22="Wolboerderij",Onderzoek!AA21,0))+(IF(C22="Ontwikkel",1,0)*IF(E22="Stamhuis",Onderzoek!AE21,0))+(IF(C22="Ontwikkel",1,0)*IF(E22="Oude Wilg",Onderzoek!AI21,0))+(IF(C22="Ontwikkel",1,0)*IF(E22="Medehal",Onderzoek!AM21,0))</f>
        <v>0</v>
      </c>
      <c r="AN22" s="61">
        <f>(IF(C22="Ontwikkel",1,0)*IF(E22="Altaar",Onderzoek!D21,0))+(IF(C22="Ontwikkel",1,0)*IF(E22="Medebrouwerij",Onderzoek!H21,0))+(IF(C22="Ontwikkel",1,0)*IF(E22="Hut",Onderzoek!L21,0))+(IF(C22="Ontwikkel",1,0)*IF(E22="Dierenjager",Onderzoek!P21,0))+(IF(C22="Ontwikkel",1,0)*IF(E22="Stamtotem",Onderzoek!T21,0))+(IF(C22="Ontwikkel",1,0)*IF(E22="Markt",Onderzoek!X21,0))+(IF(C22="Ontwikkel",1,0)*IF(E22="Wolboerderij",Onderzoek!AB21,0))+(IF(C22="Ontwikkel",1,0)*IF(E22="Stamhuis",Onderzoek!AF21,0))+(IF(C22="Ontwikkel",1,0)*IF(E22="Oude Wilg",Onderzoek!AJ21,0))+(IF(C22="Ontwikkel",1,0)*IF(E22="Medehal",Onderzoek!AN21,0))</f>
        <v>0</v>
      </c>
      <c r="AO22" s="54"/>
      <c r="AP22" s="55">
        <f t="shared" si="43"/>
        <v>108</v>
      </c>
      <c r="AQ22" s="56">
        <f t="shared" si="44"/>
        <v>72</v>
      </c>
      <c r="AR22" s="64">
        <f t="shared" si="41"/>
        <v>0</v>
      </c>
      <c r="AS22" s="57">
        <f t="shared" ref="AS22:AV37" si="48">AS21+Z22-AF22-AK22</f>
        <v>20</v>
      </c>
      <c r="AT22" s="58">
        <f t="shared" si="48"/>
        <v>14</v>
      </c>
      <c r="AU22" s="59">
        <f t="shared" si="48"/>
        <v>0</v>
      </c>
      <c r="AV22" s="60">
        <f t="shared" si="48"/>
        <v>0</v>
      </c>
      <c r="AW22" s="65">
        <f t="shared" si="45"/>
        <v>128</v>
      </c>
      <c r="AX22" s="50">
        <f t="shared" si="46"/>
        <v>105</v>
      </c>
      <c r="AY22" s="51">
        <f t="shared" si="23"/>
        <v>23</v>
      </c>
      <c r="AZ22" s="66">
        <f t="shared" si="47"/>
        <v>15</v>
      </c>
      <c r="BA22" s="67">
        <f t="shared" si="47"/>
        <v>0</v>
      </c>
      <c r="BB22" s="67">
        <f t="shared" si="47"/>
        <v>0</v>
      </c>
      <c r="BC22" s="67">
        <f t="shared" si="47"/>
        <v>0</v>
      </c>
      <c r="BD22" s="67">
        <f t="shared" si="47"/>
        <v>0</v>
      </c>
      <c r="BE22" s="67">
        <f t="shared" si="47"/>
        <v>0</v>
      </c>
      <c r="BF22" s="67">
        <f t="shared" si="47"/>
        <v>3</v>
      </c>
      <c r="BG22" s="67">
        <f t="shared" si="47"/>
        <v>0</v>
      </c>
      <c r="BH22" s="67">
        <f t="shared" si="47"/>
        <v>0</v>
      </c>
      <c r="BI22" s="67">
        <f t="shared" si="47"/>
        <v>1</v>
      </c>
      <c r="BJ22" s="67">
        <f t="shared" si="47"/>
        <v>1</v>
      </c>
      <c r="BK22" s="67">
        <f t="shared" si="47"/>
        <v>0</v>
      </c>
      <c r="BL22" s="67">
        <f t="shared" si="47"/>
        <v>0</v>
      </c>
    </row>
    <row r="23" spans="1:64" x14ac:dyDescent="0.25">
      <c r="A23" s="80"/>
      <c r="B23" s="7"/>
      <c r="C23" s="20"/>
      <c r="D23" s="21"/>
      <c r="E23" s="20"/>
      <c r="F23" s="98"/>
      <c r="G23" s="24"/>
      <c r="H23" s="54"/>
      <c r="I23" s="55">
        <f t="shared" si="0"/>
        <v>0</v>
      </c>
      <c r="J23" s="55">
        <f t="shared" si="1"/>
        <v>0</v>
      </c>
      <c r="K23" s="55">
        <f t="shared" si="2"/>
        <v>0</v>
      </c>
      <c r="L23" s="56">
        <f t="shared" si="3"/>
        <v>0</v>
      </c>
      <c r="M23" s="56">
        <f t="shared" si="4"/>
        <v>0</v>
      </c>
      <c r="N23" s="56">
        <f t="shared" si="5"/>
        <v>0</v>
      </c>
      <c r="O23" s="56">
        <f t="shared" si="6"/>
        <v>0</v>
      </c>
      <c r="P23" s="56">
        <f t="shared" si="7"/>
        <v>0</v>
      </c>
      <c r="Q23" s="56">
        <f t="shared" si="8"/>
        <v>0</v>
      </c>
      <c r="R23" s="57">
        <f t="shared" si="9"/>
        <v>0</v>
      </c>
      <c r="S23" s="58">
        <f t="shared" si="10"/>
        <v>0</v>
      </c>
      <c r="T23" s="59">
        <f t="shared" si="11"/>
        <v>0</v>
      </c>
      <c r="U23" s="60">
        <f t="shared" si="12"/>
        <v>0</v>
      </c>
      <c r="V23" s="61"/>
      <c r="W23" s="61"/>
      <c r="X23" s="54"/>
      <c r="Y23" s="48">
        <f t="shared" si="13"/>
        <v>0</v>
      </c>
      <c r="Z23" s="57">
        <f t="shared" si="37"/>
        <v>0</v>
      </c>
      <c r="AA23" s="58">
        <f t="shared" si="38"/>
        <v>0</v>
      </c>
      <c r="AB23" s="59">
        <f t="shared" si="39"/>
        <v>0</v>
      </c>
      <c r="AC23" s="60">
        <f t="shared" si="40"/>
        <v>0</v>
      </c>
      <c r="AD23" s="54"/>
      <c r="AE23" s="62">
        <f t="shared" si="14"/>
        <v>0</v>
      </c>
      <c r="AF23" s="63">
        <f t="shared" si="15"/>
        <v>0</v>
      </c>
      <c r="AG23" s="63">
        <f t="shared" si="16"/>
        <v>0</v>
      </c>
      <c r="AH23" s="63">
        <f t="shared" si="17"/>
        <v>0</v>
      </c>
      <c r="AI23" s="63">
        <f t="shared" si="18"/>
        <v>0</v>
      </c>
      <c r="AJ23" s="54"/>
      <c r="AK23" s="61">
        <f>(IF(C23="Ontwikkel",1,0)*IF(E23="Altaar",Onderzoek!A22,0))+(IF(C23="Ontwikkel",1,0)*IF(E23="Medebrouwerij",Onderzoek!E22,0))+(IF(C23="Ontwikkel",1,0)*IF(E23="Hut",Onderzoek!I22,0))+(IF(C23="Ontwikkel",1,0)*IF(E23="Dierenjager",Onderzoek!M22,0))+(IF(C23="Ontwikkel",1,0)*IF(E23="Stamtotem",Onderzoek!Q22,0))+(IF(C23="Ontwikkel",1,0)*IF(E23="Markt",Onderzoek!U22,0))+(IF(C23="Ontwikkel",1,0)*IF(E23="Wolboerderij",Onderzoek!Y22,0))+(IF(C23="Ontwikkel",1,0)*IF(E23="Stamhuis",Onderzoek!AC22,0))+(IF(C23="Ontwikkel",1,0)*IF(E23="Oude Wilg",Onderzoek!AG22,0))+(IF(C23="Ontwikkel",1,0)*IF(E23="Medehal",Onderzoek!AK22,0))</f>
        <v>0</v>
      </c>
      <c r="AL23" s="61">
        <f>(IF(C23="Ontwikkel",1,0)*IF(E23="Altaar",Onderzoek!B22,0))+(IF(C23="Ontwikkel",1,0)*IF(E23="Medebrouwerij",Onderzoek!F22,0))+(IF(C23="Ontwikkel",1,0)*IF(E23="Hut",Onderzoek!J22,0))+(IF(C23="Ontwikkel",1,0)*IF(E23="Dierenjager",Onderzoek!N22,0))+(IF(C23="Ontwikkel",1,0)*IF(E23="Stamtotem",Onderzoek!R22,0))+(IF(C23="Ontwikkel",1,0)*IF(E23="Markt",Onderzoek!V22,0))+(IF(C23="Ontwikkel",1,0)*IF(E23="Wolboerderij",Onderzoek!Z22,0))+(IF(C23="Ontwikkel",1,0)*IF(E23="Stamhuis",Onderzoek!AD22,0))+(IF(C23="Ontwikkel",1,0)*IF(E23="Oude Wilg",Onderzoek!AH22,0))+(IF(C23="Ontwikkel",1,0)*IF(E23="Medehal",Onderzoek!AL22,0))</f>
        <v>0</v>
      </c>
      <c r="AM23" s="61">
        <f>(IF(C23="Ontwikkel",1,0)*IF(E23="Altaar",Onderzoek!C22,0))+(IF(C23="Ontwikkel",1,0)*IF(E23="Medebrouwerij",Onderzoek!G22,0))+(IF(C23="Ontwikkel",1,0)*IF(E23="Hut",Onderzoek!K22,0))+(IF(C23="Ontwikkel",1,0)*IF(E23="Dierenjager",Onderzoek!O22,0))+(IF(C23="Ontwikkel",1,0)*IF(E23="Stamtotem",Onderzoek!S22,0))+(IF(C23="Ontwikkel",1,0)*IF(E23="Markt",Onderzoek!W22,0))+(IF(C23="Ontwikkel",1,0)*IF(E23="Wolboerderij",Onderzoek!AA22,0))+(IF(C23="Ontwikkel",1,0)*IF(E23="Stamhuis",Onderzoek!AE22,0))+(IF(C23="Ontwikkel",1,0)*IF(E23="Oude Wilg",Onderzoek!AI22,0))+(IF(C23="Ontwikkel",1,0)*IF(E23="Medehal",Onderzoek!AM22,0))</f>
        <v>0</v>
      </c>
      <c r="AN23" s="61">
        <f>(IF(C23="Ontwikkel",1,0)*IF(E23="Altaar",Onderzoek!D22,0))+(IF(C23="Ontwikkel",1,0)*IF(E23="Medebrouwerij",Onderzoek!H22,0))+(IF(C23="Ontwikkel",1,0)*IF(E23="Hut",Onderzoek!L22,0))+(IF(C23="Ontwikkel",1,0)*IF(E23="Dierenjager",Onderzoek!P22,0))+(IF(C23="Ontwikkel",1,0)*IF(E23="Stamtotem",Onderzoek!T22,0))+(IF(C23="Ontwikkel",1,0)*IF(E23="Markt",Onderzoek!X22,0))+(IF(C23="Ontwikkel",1,0)*IF(E23="Wolboerderij",Onderzoek!AB22,0))+(IF(C23="Ontwikkel",1,0)*IF(E23="Stamhuis",Onderzoek!AF22,0))+(IF(C23="Ontwikkel",1,0)*IF(E23="Oude Wilg",Onderzoek!AJ22,0))+(IF(C23="Ontwikkel",1,0)*IF(E23="Medehal",Onderzoek!AN22,0))</f>
        <v>0</v>
      </c>
      <c r="AO23" s="54"/>
      <c r="AP23" s="55">
        <f t="shared" si="43"/>
        <v>108</v>
      </c>
      <c r="AQ23" s="56">
        <f t="shared" si="44"/>
        <v>72</v>
      </c>
      <c r="AR23" s="64">
        <f t="shared" si="41"/>
        <v>0</v>
      </c>
      <c r="AS23" s="57">
        <f t="shared" si="48"/>
        <v>20</v>
      </c>
      <c r="AT23" s="58">
        <f t="shared" si="48"/>
        <v>14</v>
      </c>
      <c r="AU23" s="59">
        <f t="shared" si="48"/>
        <v>0</v>
      </c>
      <c r="AV23" s="60">
        <f t="shared" si="48"/>
        <v>0</v>
      </c>
      <c r="AW23" s="65">
        <f t="shared" si="45"/>
        <v>128</v>
      </c>
      <c r="AX23" s="50">
        <f t="shared" si="46"/>
        <v>105</v>
      </c>
      <c r="AY23" s="51">
        <f t="shared" si="23"/>
        <v>23</v>
      </c>
      <c r="AZ23" s="66">
        <f t="shared" si="47"/>
        <v>15</v>
      </c>
      <c r="BA23" s="67">
        <f t="shared" si="47"/>
        <v>0</v>
      </c>
      <c r="BB23" s="67">
        <f t="shared" si="47"/>
        <v>0</v>
      </c>
      <c r="BC23" s="67">
        <f t="shared" si="47"/>
        <v>0</v>
      </c>
      <c r="BD23" s="67">
        <f t="shared" si="47"/>
        <v>0</v>
      </c>
      <c r="BE23" s="67">
        <f t="shared" si="47"/>
        <v>0</v>
      </c>
      <c r="BF23" s="67">
        <f t="shared" si="47"/>
        <v>3</v>
      </c>
      <c r="BG23" s="67">
        <f t="shared" si="47"/>
        <v>0</v>
      </c>
      <c r="BH23" s="67">
        <f t="shared" si="47"/>
        <v>0</v>
      </c>
      <c r="BI23" s="67">
        <f t="shared" si="47"/>
        <v>1</v>
      </c>
      <c r="BJ23" s="67">
        <f t="shared" si="47"/>
        <v>1</v>
      </c>
      <c r="BK23" s="67">
        <f t="shared" si="47"/>
        <v>0</v>
      </c>
      <c r="BL23" s="67">
        <f t="shared" si="47"/>
        <v>0</v>
      </c>
    </row>
    <row r="24" spans="1:64" x14ac:dyDescent="0.25">
      <c r="A24" s="80"/>
      <c r="B24" s="7"/>
      <c r="C24" s="20"/>
      <c r="D24" s="21"/>
      <c r="E24" s="20"/>
      <c r="F24" s="98"/>
      <c r="G24" s="24"/>
      <c r="H24" s="54"/>
      <c r="I24" s="55">
        <f t="shared" si="0"/>
        <v>0</v>
      </c>
      <c r="J24" s="55">
        <f t="shared" si="1"/>
        <v>0</v>
      </c>
      <c r="K24" s="55">
        <f t="shared" si="2"/>
        <v>0</v>
      </c>
      <c r="L24" s="56">
        <f t="shared" si="3"/>
        <v>0</v>
      </c>
      <c r="M24" s="56">
        <f t="shared" si="4"/>
        <v>0</v>
      </c>
      <c r="N24" s="56">
        <f t="shared" si="5"/>
        <v>0</v>
      </c>
      <c r="O24" s="56">
        <f t="shared" si="6"/>
        <v>0</v>
      </c>
      <c r="P24" s="56">
        <f t="shared" si="7"/>
        <v>0</v>
      </c>
      <c r="Q24" s="56">
        <f t="shared" si="8"/>
        <v>0</v>
      </c>
      <c r="R24" s="57">
        <f t="shared" si="9"/>
        <v>0</v>
      </c>
      <c r="S24" s="58">
        <f t="shared" si="10"/>
        <v>0</v>
      </c>
      <c r="T24" s="59">
        <f t="shared" si="11"/>
        <v>0</v>
      </c>
      <c r="U24" s="60">
        <f t="shared" si="12"/>
        <v>0</v>
      </c>
      <c r="V24" s="61"/>
      <c r="W24" s="61"/>
      <c r="X24" s="54"/>
      <c r="Y24" s="48">
        <f t="shared" si="13"/>
        <v>0</v>
      </c>
      <c r="Z24" s="57">
        <f t="shared" si="37"/>
        <v>0</v>
      </c>
      <c r="AA24" s="58">
        <f t="shared" si="38"/>
        <v>0</v>
      </c>
      <c r="AB24" s="59">
        <f t="shared" si="39"/>
        <v>0</v>
      </c>
      <c r="AC24" s="60">
        <f t="shared" si="40"/>
        <v>0</v>
      </c>
      <c r="AD24" s="54"/>
      <c r="AE24" s="62">
        <f t="shared" si="14"/>
        <v>0</v>
      </c>
      <c r="AF24" s="63">
        <f t="shared" si="15"/>
        <v>0</v>
      </c>
      <c r="AG24" s="63">
        <f t="shared" si="16"/>
        <v>0</v>
      </c>
      <c r="AH24" s="63">
        <f t="shared" si="17"/>
        <v>0</v>
      </c>
      <c r="AI24" s="63">
        <f t="shared" si="18"/>
        <v>0</v>
      </c>
      <c r="AJ24" s="54"/>
      <c r="AK24" s="61">
        <f>(IF(C24="Ontwikkel",1,0)*IF(E24="Altaar",Onderzoek!A23,0))+(IF(C24="Ontwikkel",1,0)*IF(E24="Medebrouwerij",Onderzoek!E23,0))+(IF(C24="Ontwikkel",1,0)*IF(E24="Hut",Onderzoek!I23,0))+(IF(C24="Ontwikkel",1,0)*IF(E24="Dierenjager",Onderzoek!M23,0))+(IF(C24="Ontwikkel",1,0)*IF(E24="Stamtotem",Onderzoek!Q23,0))+(IF(C24="Ontwikkel",1,0)*IF(E24="Markt",Onderzoek!U23,0))+(IF(C24="Ontwikkel",1,0)*IF(E24="Wolboerderij",Onderzoek!Y23,0))+(IF(C24="Ontwikkel",1,0)*IF(E24="Stamhuis",Onderzoek!AC23,0))+(IF(C24="Ontwikkel",1,0)*IF(E24="Oude Wilg",Onderzoek!AG23,0))+(IF(C24="Ontwikkel",1,0)*IF(E24="Medehal",Onderzoek!AK23,0))</f>
        <v>0</v>
      </c>
      <c r="AL24" s="61">
        <f>(IF(C24="Ontwikkel",1,0)*IF(E24="Altaar",Onderzoek!B23,0))+(IF(C24="Ontwikkel",1,0)*IF(E24="Medebrouwerij",Onderzoek!F23,0))+(IF(C24="Ontwikkel",1,0)*IF(E24="Hut",Onderzoek!J23,0))+(IF(C24="Ontwikkel",1,0)*IF(E24="Dierenjager",Onderzoek!N23,0))+(IF(C24="Ontwikkel",1,0)*IF(E24="Stamtotem",Onderzoek!R23,0))+(IF(C24="Ontwikkel",1,0)*IF(E24="Markt",Onderzoek!V23,0))+(IF(C24="Ontwikkel",1,0)*IF(E24="Wolboerderij",Onderzoek!Z23,0))+(IF(C24="Ontwikkel",1,0)*IF(E24="Stamhuis",Onderzoek!AD23,0))+(IF(C24="Ontwikkel",1,0)*IF(E24="Oude Wilg",Onderzoek!AH23,0))+(IF(C24="Ontwikkel",1,0)*IF(E24="Medehal",Onderzoek!AL23,0))</f>
        <v>0</v>
      </c>
      <c r="AM24" s="61">
        <f>(IF(C24="Ontwikkel",1,0)*IF(E24="Altaar",Onderzoek!C23,0))+(IF(C24="Ontwikkel",1,0)*IF(E24="Medebrouwerij",Onderzoek!G23,0))+(IF(C24="Ontwikkel",1,0)*IF(E24="Hut",Onderzoek!K23,0))+(IF(C24="Ontwikkel",1,0)*IF(E24="Dierenjager",Onderzoek!O23,0))+(IF(C24="Ontwikkel",1,0)*IF(E24="Stamtotem",Onderzoek!S23,0))+(IF(C24="Ontwikkel",1,0)*IF(E24="Markt",Onderzoek!W23,0))+(IF(C24="Ontwikkel",1,0)*IF(E24="Wolboerderij",Onderzoek!AA23,0))+(IF(C24="Ontwikkel",1,0)*IF(E24="Stamhuis",Onderzoek!AE23,0))+(IF(C24="Ontwikkel",1,0)*IF(E24="Oude Wilg",Onderzoek!AI23,0))+(IF(C24="Ontwikkel",1,0)*IF(E24="Medehal",Onderzoek!AM23,0))</f>
        <v>0</v>
      </c>
      <c r="AN24" s="61">
        <f>(IF(C24="Ontwikkel",1,0)*IF(E24="Altaar",Onderzoek!D23,0))+(IF(C24="Ontwikkel",1,0)*IF(E24="Medebrouwerij",Onderzoek!H23,0))+(IF(C24="Ontwikkel",1,0)*IF(E24="Hut",Onderzoek!L23,0))+(IF(C24="Ontwikkel",1,0)*IF(E24="Dierenjager",Onderzoek!P23,0))+(IF(C24="Ontwikkel",1,0)*IF(E24="Stamtotem",Onderzoek!T23,0))+(IF(C24="Ontwikkel",1,0)*IF(E24="Markt",Onderzoek!X23,0))+(IF(C24="Ontwikkel",1,0)*IF(E24="Wolboerderij",Onderzoek!AB23,0))+(IF(C24="Ontwikkel",1,0)*IF(E24="Stamhuis",Onderzoek!AF23,0))+(IF(C24="Ontwikkel",1,0)*IF(E24="Oude Wilg",Onderzoek!AJ23,0))+(IF(C24="Ontwikkel",1,0)*IF(E24="Medehal",Onderzoek!AN23,0))</f>
        <v>0</v>
      </c>
      <c r="AO24" s="54"/>
      <c r="AP24" s="55">
        <f t="shared" si="43"/>
        <v>108</v>
      </c>
      <c r="AQ24" s="56">
        <f t="shared" si="44"/>
        <v>72</v>
      </c>
      <c r="AR24" s="64">
        <f t="shared" si="41"/>
        <v>0</v>
      </c>
      <c r="AS24" s="57">
        <f t="shared" si="48"/>
        <v>20</v>
      </c>
      <c r="AT24" s="58">
        <f t="shared" si="48"/>
        <v>14</v>
      </c>
      <c r="AU24" s="59">
        <f t="shared" si="48"/>
        <v>0</v>
      </c>
      <c r="AV24" s="60">
        <f t="shared" si="48"/>
        <v>0</v>
      </c>
      <c r="AW24" s="65">
        <f t="shared" si="45"/>
        <v>128</v>
      </c>
      <c r="AX24" s="50">
        <f t="shared" si="46"/>
        <v>105</v>
      </c>
      <c r="AY24" s="51">
        <f t="shared" si="23"/>
        <v>23</v>
      </c>
      <c r="AZ24" s="66">
        <f t="shared" si="47"/>
        <v>15</v>
      </c>
      <c r="BA24" s="67">
        <f t="shared" si="47"/>
        <v>0</v>
      </c>
      <c r="BB24" s="67">
        <f t="shared" si="47"/>
        <v>0</v>
      </c>
      <c r="BC24" s="67">
        <f t="shared" si="47"/>
        <v>0</v>
      </c>
      <c r="BD24" s="67">
        <f t="shared" si="47"/>
        <v>0</v>
      </c>
      <c r="BE24" s="67">
        <f t="shared" si="47"/>
        <v>0</v>
      </c>
      <c r="BF24" s="67">
        <f t="shared" si="47"/>
        <v>3</v>
      </c>
      <c r="BG24" s="67">
        <f t="shared" si="47"/>
        <v>0</v>
      </c>
      <c r="BH24" s="67">
        <f t="shared" si="47"/>
        <v>0</v>
      </c>
      <c r="BI24" s="67">
        <f t="shared" si="47"/>
        <v>1</v>
      </c>
      <c r="BJ24" s="67">
        <f t="shared" si="47"/>
        <v>1</v>
      </c>
      <c r="BK24" s="67">
        <f t="shared" si="47"/>
        <v>0</v>
      </c>
      <c r="BL24" s="67">
        <f t="shared" si="47"/>
        <v>0</v>
      </c>
    </row>
    <row r="25" spans="1:64" x14ac:dyDescent="0.25">
      <c r="A25" s="80"/>
      <c r="B25" s="7"/>
      <c r="C25" s="20"/>
      <c r="D25" s="21"/>
      <c r="E25" s="20"/>
      <c r="F25" s="98"/>
      <c r="G25" s="24"/>
      <c r="H25" s="54"/>
      <c r="I25" s="55">
        <f t="shared" si="0"/>
        <v>0</v>
      </c>
      <c r="J25" s="55">
        <f t="shared" si="1"/>
        <v>0</v>
      </c>
      <c r="K25" s="55">
        <f t="shared" si="2"/>
        <v>0</v>
      </c>
      <c r="L25" s="56">
        <f t="shared" si="3"/>
        <v>0</v>
      </c>
      <c r="M25" s="56">
        <f t="shared" si="4"/>
        <v>0</v>
      </c>
      <c r="N25" s="56">
        <f t="shared" si="5"/>
        <v>0</v>
      </c>
      <c r="O25" s="56">
        <f t="shared" si="6"/>
        <v>0</v>
      </c>
      <c r="P25" s="56">
        <f t="shared" si="7"/>
        <v>0</v>
      </c>
      <c r="Q25" s="56">
        <f t="shared" si="8"/>
        <v>0</v>
      </c>
      <c r="R25" s="57">
        <f t="shared" si="9"/>
        <v>0</v>
      </c>
      <c r="S25" s="58">
        <f t="shared" si="10"/>
        <v>0</v>
      </c>
      <c r="T25" s="59">
        <f t="shared" si="11"/>
        <v>0</v>
      </c>
      <c r="U25" s="60">
        <f t="shared" si="12"/>
        <v>0</v>
      </c>
      <c r="V25" s="61"/>
      <c r="W25" s="61"/>
      <c r="X25" s="54"/>
      <c r="Y25" s="48">
        <f t="shared" si="13"/>
        <v>0</v>
      </c>
      <c r="Z25" s="57">
        <f t="shared" si="37"/>
        <v>0</v>
      </c>
      <c r="AA25" s="58">
        <f t="shared" si="38"/>
        <v>0</v>
      </c>
      <c r="AB25" s="59">
        <f t="shared" si="39"/>
        <v>0</v>
      </c>
      <c r="AC25" s="60">
        <f t="shared" si="40"/>
        <v>0</v>
      </c>
      <c r="AD25" s="54"/>
      <c r="AE25" s="62">
        <f t="shared" si="14"/>
        <v>0</v>
      </c>
      <c r="AF25" s="63">
        <f t="shared" si="15"/>
        <v>0</v>
      </c>
      <c r="AG25" s="63">
        <f t="shared" si="16"/>
        <v>0</v>
      </c>
      <c r="AH25" s="63">
        <f t="shared" si="17"/>
        <v>0</v>
      </c>
      <c r="AI25" s="63">
        <f t="shared" si="18"/>
        <v>0</v>
      </c>
      <c r="AJ25" s="54"/>
      <c r="AK25" s="61">
        <f>(IF(C25="Ontwikkel",1,0)*IF(E25="Altaar",Onderzoek!A24,0))+(IF(C25="Ontwikkel",1,0)*IF(E25="Medebrouwerij",Onderzoek!E24,0))+(IF(C25="Ontwikkel",1,0)*IF(E25="Hut",Onderzoek!I24,0))+(IF(C25="Ontwikkel",1,0)*IF(E25="Dierenjager",Onderzoek!M24,0))+(IF(C25="Ontwikkel",1,0)*IF(E25="Stamtotem",Onderzoek!Q24,0))+(IF(C25="Ontwikkel",1,0)*IF(E25="Markt",Onderzoek!U24,0))+(IF(C25="Ontwikkel",1,0)*IF(E25="Wolboerderij",Onderzoek!Y24,0))+(IF(C25="Ontwikkel",1,0)*IF(E25="Stamhuis",Onderzoek!AC24,0))+(IF(C25="Ontwikkel",1,0)*IF(E25="Oude Wilg",Onderzoek!AG24,0))+(IF(C25="Ontwikkel",1,0)*IF(E25="Medehal",Onderzoek!AK24,0))</f>
        <v>0</v>
      </c>
      <c r="AL25" s="61">
        <f>(IF(C25="Ontwikkel",1,0)*IF(E25="Altaar",Onderzoek!B24,0))+(IF(C25="Ontwikkel",1,0)*IF(E25="Medebrouwerij",Onderzoek!F24,0))+(IF(C25="Ontwikkel",1,0)*IF(E25="Hut",Onderzoek!J24,0))+(IF(C25="Ontwikkel",1,0)*IF(E25="Dierenjager",Onderzoek!N24,0))+(IF(C25="Ontwikkel",1,0)*IF(E25="Stamtotem",Onderzoek!R24,0))+(IF(C25="Ontwikkel",1,0)*IF(E25="Markt",Onderzoek!V24,0))+(IF(C25="Ontwikkel",1,0)*IF(E25="Wolboerderij",Onderzoek!Z24,0))+(IF(C25="Ontwikkel",1,0)*IF(E25="Stamhuis",Onderzoek!AD24,0))+(IF(C25="Ontwikkel",1,0)*IF(E25="Oude Wilg",Onderzoek!AH24,0))+(IF(C25="Ontwikkel",1,0)*IF(E25="Medehal",Onderzoek!AL24,0))</f>
        <v>0</v>
      </c>
      <c r="AM25" s="61">
        <f>(IF(C25="Ontwikkel",1,0)*IF(E25="Altaar",Onderzoek!C24,0))+(IF(C25="Ontwikkel",1,0)*IF(E25="Medebrouwerij",Onderzoek!G24,0))+(IF(C25="Ontwikkel",1,0)*IF(E25="Hut",Onderzoek!K24,0))+(IF(C25="Ontwikkel",1,0)*IF(E25="Dierenjager",Onderzoek!O24,0))+(IF(C25="Ontwikkel",1,0)*IF(E25="Stamtotem",Onderzoek!S24,0))+(IF(C25="Ontwikkel",1,0)*IF(E25="Markt",Onderzoek!W24,0))+(IF(C25="Ontwikkel",1,0)*IF(E25="Wolboerderij",Onderzoek!AA24,0))+(IF(C25="Ontwikkel",1,0)*IF(E25="Stamhuis",Onderzoek!AE24,0))+(IF(C25="Ontwikkel",1,0)*IF(E25="Oude Wilg",Onderzoek!AI24,0))+(IF(C25="Ontwikkel",1,0)*IF(E25="Medehal",Onderzoek!AM24,0))</f>
        <v>0</v>
      </c>
      <c r="AN25" s="61">
        <f>(IF(C25="Ontwikkel",1,0)*IF(E25="Altaar",Onderzoek!D24,0))+(IF(C25="Ontwikkel",1,0)*IF(E25="Medebrouwerij",Onderzoek!H24,0))+(IF(C25="Ontwikkel",1,0)*IF(E25="Hut",Onderzoek!L24,0))+(IF(C25="Ontwikkel",1,0)*IF(E25="Dierenjager",Onderzoek!P24,0))+(IF(C25="Ontwikkel",1,0)*IF(E25="Stamtotem",Onderzoek!T24,0))+(IF(C25="Ontwikkel",1,0)*IF(E25="Markt",Onderzoek!X24,0))+(IF(C25="Ontwikkel",1,0)*IF(E25="Wolboerderij",Onderzoek!AB24,0))+(IF(C25="Ontwikkel",1,0)*IF(E25="Stamhuis",Onderzoek!AF24,0))+(IF(C25="Ontwikkel",1,0)*IF(E25="Oude Wilg",Onderzoek!AJ24,0))+(IF(C25="Ontwikkel",1,0)*IF(E25="Medehal",Onderzoek!AN24,0))</f>
        <v>0</v>
      </c>
      <c r="AO25" s="54"/>
      <c r="AP25" s="55">
        <f t="shared" si="43"/>
        <v>108</v>
      </c>
      <c r="AQ25" s="56">
        <f t="shared" si="44"/>
        <v>72</v>
      </c>
      <c r="AR25" s="64">
        <f t="shared" si="41"/>
        <v>0</v>
      </c>
      <c r="AS25" s="57">
        <f t="shared" si="48"/>
        <v>20</v>
      </c>
      <c r="AT25" s="58">
        <f t="shared" si="48"/>
        <v>14</v>
      </c>
      <c r="AU25" s="59">
        <f t="shared" si="48"/>
        <v>0</v>
      </c>
      <c r="AV25" s="60">
        <f t="shared" si="48"/>
        <v>0</v>
      </c>
      <c r="AW25" s="65">
        <f t="shared" si="45"/>
        <v>128</v>
      </c>
      <c r="AX25" s="50">
        <f t="shared" si="46"/>
        <v>105</v>
      </c>
      <c r="AY25" s="51">
        <f t="shared" si="23"/>
        <v>23</v>
      </c>
      <c r="AZ25" s="66">
        <f t="shared" si="47"/>
        <v>15</v>
      </c>
      <c r="BA25" s="67">
        <f t="shared" si="47"/>
        <v>0</v>
      </c>
      <c r="BB25" s="67">
        <f t="shared" si="47"/>
        <v>0</v>
      </c>
      <c r="BC25" s="67">
        <f t="shared" si="47"/>
        <v>0</v>
      </c>
      <c r="BD25" s="67">
        <f t="shared" si="47"/>
        <v>0</v>
      </c>
      <c r="BE25" s="67">
        <f t="shared" si="47"/>
        <v>0</v>
      </c>
      <c r="BF25" s="67">
        <f t="shared" si="47"/>
        <v>3</v>
      </c>
      <c r="BG25" s="67">
        <f t="shared" si="47"/>
        <v>0</v>
      </c>
      <c r="BH25" s="67">
        <f t="shared" si="47"/>
        <v>0</v>
      </c>
      <c r="BI25" s="67">
        <f t="shared" si="47"/>
        <v>1</v>
      </c>
      <c r="BJ25" s="67">
        <f t="shared" si="47"/>
        <v>1</v>
      </c>
      <c r="BK25" s="67">
        <f t="shared" si="47"/>
        <v>0</v>
      </c>
      <c r="BL25" s="67">
        <f t="shared" si="47"/>
        <v>0</v>
      </c>
    </row>
    <row r="26" spans="1:64" x14ac:dyDescent="0.25">
      <c r="A26" s="80"/>
      <c r="B26" s="7"/>
      <c r="C26" s="20"/>
      <c r="D26" s="21"/>
      <c r="E26" s="20"/>
      <c r="F26" s="98"/>
      <c r="G26" s="24"/>
      <c r="H26" s="54"/>
      <c r="I26" s="55">
        <f t="shared" si="0"/>
        <v>0</v>
      </c>
      <c r="J26" s="55">
        <f t="shared" si="1"/>
        <v>0</v>
      </c>
      <c r="K26" s="55">
        <f t="shared" si="2"/>
        <v>0</v>
      </c>
      <c r="L26" s="56">
        <f t="shared" si="3"/>
        <v>0</v>
      </c>
      <c r="M26" s="56">
        <f t="shared" si="4"/>
        <v>0</v>
      </c>
      <c r="N26" s="56">
        <f t="shared" si="5"/>
        <v>0</v>
      </c>
      <c r="O26" s="56">
        <f t="shared" si="6"/>
        <v>0</v>
      </c>
      <c r="P26" s="56">
        <f t="shared" si="7"/>
        <v>0</v>
      </c>
      <c r="Q26" s="56">
        <f t="shared" si="8"/>
        <v>0</v>
      </c>
      <c r="R26" s="57">
        <f t="shared" si="9"/>
        <v>0</v>
      </c>
      <c r="S26" s="58">
        <f t="shared" si="10"/>
        <v>0</v>
      </c>
      <c r="T26" s="59">
        <f t="shared" si="11"/>
        <v>0</v>
      </c>
      <c r="U26" s="60">
        <f t="shared" si="12"/>
        <v>0</v>
      </c>
      <c r="V26" s="61"/>
      <c r="W26" s="61"/>
      <c r="X26" s="54"/>
      <c r="Y26" s="48">
        <f t="shared" si="13"/>
        <v>0</v>
      </c>
      <c r="Z26" s="57">
        <f t="shared" si="37"/>
        <v>0</v>
      </c>
      <c r="AA26" s="58">
        <f t="shared" si="38"/>
        <v>0</v>
      </c>
      <c r="AB26" s="59">
        <f t="shared" si="39"/>
        <v>0</v>
      </c>
      <c r="AC26" s="60">
        <f t="shared" si="40"/>
        <v>0</v>
      </c>
      <c r="AD26" s="54"/>
      <c r="AE26" s="62">
        <f t="shared" si="14"/>
        <v>0</v>
      </c>
      <c r="AF26" s="63">
        <f t="shared" si="15"/>
        <v>0</v>
      </c>
      <c r="AG26" s="63">
        <f t="shared" si="16"/>
        <v>0</v>
      </c>
      <c r="AH26" s="63">
        <f t="shared" si="17"/>
        <v>0</v>
      </c>
      <c r="AI26" s="63">
        <f t="shared" si="18"/>
        <v>0</v>
      </c>
      <c r="AJ26" s="54"/>
      <c r="AK26" s="61">
        <f>(IF(C26="Ontwikkel",1,0)*IF(E26="Altaar",Onderzoek!A25,0))+(IF(C26="Ontwikkel",1,0)*IF(E26="Medebrouwerij",Onderzoek!E25,0))+(IF(C26="Ontwikkel",1,0)*IF(E26="Hut",Onderzoek!I25,0))+(IF(C26="Ontwikkel",1,0)*IF(E26="Dierenjager",Onderzoek!M25,0))+(IF(C26="Ontwikkel",1,0)*IF(E26="Stamtotem",Onderzoek!Q25,0))+(IF(C26="Ontwikkel",1,0)*IF(E26="Markt",Onderzoek!U25,0))+(IF(C26="Ontwikkel",1,0)*IF(E26="Wolboerderij",Onderzoek!Y25,0))+(IF(C26="Ontwikkel",1,0)*IF(E26="Stamhuis",Onderzoek!AC25,0))+(IF(C26="Ontwikkel",1,0)*IF(E26="Oude Wilg",Onderzoek!AG25,0))+(IF(C26="Ontwikkel",1,0)*IF(E26="Medehal",Onderzoek!AK25,0))</f>
        <v>0</v>
      </c>
      <c r="AL26" s="61">
        <f>(IF(C26="Ontwikkel",1,0)*IF(E26="Altaar",Onderzoek!B25,0))+(IF(C26="Ontwikkel",1,0)*IF(E26="Medebrouwerij",Onderzoek!F25,0))+(IF(C26="Ontwikkel",1,0)*IF(E26="Hut",Onderzoek!J25,0))+(IF(C26="Ontwikkel",1,0)*IF(E26="Dierenjager",Onderzoek!N25,0))+(IF(C26="Ontwikkel",1,0)*IF(E26="Stamtotem",Onderzoek!R25,0))+(IF(C26="Ontwikkel",1,0)*IF(E26="Markt",Onderzoek!V25,0))+(IF(C26="Ontwikkel",1,0)*IF(E26="Wolboerderij",Onderzoek!Z25,0))+(IF(C26="Ontwikkel",1,0)*IF(E26="Stamhuis",Onderzoek!AD25,0))+(IF(C26="Ontwikkel",1,0)*IF(E26="Oude Wilg",Onderzoek!AH25,0))+(IF(C26="Ontwikkel",1,0)*IF(E26="Medehal",Onderzoek!AL25,0))</f>
        <v>0</v>
      </c>
      <c r="AM26" s="61">
        <f>(IF(C26="Ontwikkel",1,0)*IF(E26="Altaar",Onderzoek!C25,0))+(IF(C26="Ontwikkel",1,0)*IF(E26="Medebrouwerij",Onderzoek!G25,0))+(IF(C26="Ontwikkel",1,0)*IF(E26="Hut",Onderzoek!K25,0))+(IF(C26="Ontwikkel",1,0)*IF(E26="Dierenjager",Onderzoek!O25,0))+(IF(C26="Ontwikkel",1,0)*IF(E26="Stamtotem",Onderzoek!S25,0))+(IF(C26="Ontwikkel",1,0)*IF(E26="Markt",Onderzoek!W25,0))+(IF(C26="Ontwikkel",1,0)*IF(E26="Wolboerderij",Onderzoek!AA25,0))+(IF(C26="Ontwikkel",1,0)*IF(E26="Stamhuis",Onderzoek!AE25,0))+(IF(C26="Ontwikkel",1,0)*IF(E26="Oude Wilg",Onderzoek!AI25,0))+(IF(C26="Ontwikkel",1,0)*IF(E26="Medehal",Onderzoek!AM25,0))</f>
        <v>0</v>
      </c>
      <c r="AN26" s="61">
        <f>(IF(C26="Ontwikkel",1,0)*IF(E26="Altaar",Onderzoek!D25,0))+(IF(C26="Ontwikkel",1,0)*IF(E26="Medebrouwerij",Onderzoek!H25,0))+(IF(C26="Ontwikkel",1,0)*IF(E26="Hut",Onderzoek!L25,0))+(IF(C26="Ontwikkel",1,0)*IF(E26="Dierenjager",Onderzoek!P25,0))+(IF(C26="Ontwikkel",1,0)*IF(E26="Stamtotem",Onderzoek!T25,0))+(IF(C26="Ontwikkel",1,0)*IF(E26="Markt",Onderzoek!X25,0))+(IF(C26="Ontwikkel",1,0)*IF(E26="Wolboerderij",Onderzoek!AB25,0))+(IF(C26="Ontwikkel",1,0)*IF(E26="Stamhuis",Onderzoek!AF25,0))+(IF(C26="Ontwikkel",1,0)*IF(E26="Oude Wilg",Onderzoek!AJ25,0))+(IF(C26="Ontwikkel",1,0)*IF(E26="Medehal",Onderzoek!AN25,0))</f>
        <v>0</v>
      </c>
      <c r="AO26" s="54"/>
      <c r="AP26" s="55">
        <f>AP25+(I26*16)+(J26*59)+(K26*172)-(O26*17)-(P26*38)-(Q26*63)-(R26*45)-(S26*36)-(T26*45)-(U26*27)</f>
        <v>108</v>
      </c>
      <c r="AQ26" s="56">
        <f>AQ25+(L26*6)+(M26*24)+(N26*108)+(O26*24)+(P26*108)+(Q26*270)</f>
        <v>72</v>
      </c>
      <c r="AR26" s="64">
        <f t="shared" si="41"/>
        <v>0</v>
      </c>
      <c r="AS26" s="57">
        <f t="shared" si="48"/>
        <v>20</v>
      </c>
      <c r="AT26" s="58">
        <f t="shared" si="48"/>
        <v>14</v>
      </c>
      <c r="AU26" s="59">
        <f t="shared" si="48"/>
        <v>0</v>
      </c>
      <c r="AV26" s="60">
        <f t="shared" si="48"/>
        <v>0</v>
      </c>
      <c r="AW26" s="65">
        <f>AW25+(AE26*16)</f>
        <v>128</v>
      </c>
      <c r="AX26" s="50">
        <f>AX25+(I26*4)+(J26*9)+(K26*15)+(L26*1)+(M26*2)+(N26*6)+(O26*4)+(P26*9)+(Q26*15)+(R26*9)+(S26*12)+(T26*9)+(U26*15)+(V26*12)</f>
        <v>105</v>
      </c>
      <c r="AY26" s="51">
        <f t="shared" si="23"/>
        <v>23</v>
      </c>
      <c r="AZ26" s="66">
        <f t="shared" ref="AZ26:BL26" si="49">AZ25+I26</f>
        <v>15</v>
      </c>
      <c r="BA26" s="67">
        <f t="shared" si="49"/>
        <v>0</v>
      </c>
      <c r="BB26" s="67">
        <f t="shared" si="49"/>
        <v>0</v>
      </c>
      <c r="BC26" s="67">
        <f t="shared" si="49"/>
        <v>0</v>
      </c>
      <c r="BD26" s="67">
        <f t="shared" si="49"/>
        <v>0</v>
      </c>
      <c r="BE26" s="67">
        <f t="shared" si="49"/>
        <v>0</v>
      </c>
      <c r="BF26" s="67">
        <f t="shared" si="49"/>
        <v>3</v>
      </c>
      <c r="BG26" s="67">
        <f t="shared" si="49"/>
        <v>0</v>
      </c>
      <c r="BH26" s="67">
        <f t="shared" si="49"/>
        <v>0</v>
      </c>
      <c r="BI26" s="67">
        <f t="shared" si="49"/>
        <v>1</v>
      </c>
      <c r="BJ26" s="67">
        <f t="shared" si="49"/>
        <v>1</v>
      </c>
      <c r="BK26" s="67">
        <f t="shared" si="49"/>
        <v>0</v>
      </c>
      <c r="BL26" s="67">
        <f t="shared" si="49"/>
        <v>0</v>
      </c>
    </row>
    <row r="27" spans="1:64" x14ac:dyDescent="0.25">
      <c r="A27" s="80"/>
      <c r="B27" s="7"/>
      <c r="C27" s="20"/>
      <c r="D27" s="21"/>
      <c r="E27" s="20"/>
      <c r="F27" s="98"/>
      <c r="G27" s="24"/>
      <c r="H27" s="54"/>
      <c r="I27" s="55">
        <f t="shared" si="0"/>
        <v>0</v>
      </c>
      <c r="J27" s="55">
        <f t="shared" si="1"/>
        <v>0</v>
      </c>
      <c r="K27" s="55">
        <f t="shared" si="2"/>
        <v>0</v>
      </c>
      <c r="L27" s="56">
        <f t="shared" si="3"/>
        <v>0</v>
      </c>
      <c r="M27" s="56">
        <f t="shared" si="4"/>
        <v>0</v>
      </c>
      <c r="N27" s="56">
        <f t="shared" si="5"/>
        <v>0</v>
      </c>
      <c r="O27" s="56">
        <f t="shared" si="6"/>
        <v>0</v>
      </c>
      <c r="P27" s="56">
        <f t="shared" si="7"/>
        <v>0</v>
      </c>
      <c r="Q27" s="56">
        <f t="shared" si="8"/>
        <v>0</v>
      </c>
      <c r="R27" s="57">
        <f t="shared" si="9"/>
        <v>0</v>
      </c>
      <c r="S27" s="58">
        <f t="shared" si="10"/>
        <v>0</v>
      </c>
      <c r="T27" s="59">
        <f t="shared" si="11"/>
        <v>0</v>
      </c>
      <c r="U27" s="60">
        <f t="shared" si="12"/>
        <v>0</v>
      </c>
      <c r="V27" s="61"/>
      <c r="W27" s="61"/>
      <c r="X27" s="54"/>
      <c r="Y27" s="48">
        <f t="shared" si="13"/>
        <v>0</v>
      </c>
      <c r="Z27" s="57">
        <f t="shared" si="37"/>
        <v>0</v>
      </c>
      <c r="AA27" s="58">
        <f t="shared" si="38"/>
        <v>0</v>
      </c>
      <c r="AB27" s="59">
        <f t="shared" si="39"/>
        <v>0</v>
      </c>
      <c r="AC27" s="60">
        <f t="shared" si="40"/>
        <v>0</v>
      </c>
      <c r="AD27" s="54"/>
      <c r="AE27" s="62">
        <f t="shared" si="14"/>
        <v>0</v>
      </c>
      <c r="AF27" s="63">
        <f t="shared" si="15"/>
        <v>0</v>
      </c>
      <c r="AG27" s="63">
        <f t="shared" si="16"/>
        <v>0</v>
      </c>
      <c r="AH27" s="63">
        <f t="shared" si="17"/>
        <v>0</v>
      </c>
      <c r="AI27" s="63">
        <f t="shared" si="18"/>
        <v>0</v>
      </c>
      <c r="AJ27" s="54"/>
      <c r="AK27" s="61">
        <f>(IF(C27="Ontwikkel",1,0)*IF(E27="Altaar",Onderzoek!A26,0))+(IF(C27="Ontwikkel",1,0)*IF(E27="Medebrouwerij",Onderzoek!E26,0))+(IF(C27="Ontwikkel",1,0)*IF(E27="Hut",Onderzoek!I26,0))+(IF(C27="Ontwikkel",1,0)*IF(E27="Dierenjager",Onderzoek!M26,0))+(IF(C27="Ontwikkel",1,0)*IF(E27="Stamtotem",Onderzoek!Q26,0))+(IF(C27="Ontwikkel",1,0)*IF(E27="Markt",Onderzoek!U26,0))+(IF(C27="Ontwikkel",1,0)*IF(E27="Wolboerderij",Onderzoek!Y26,0))+(IF(C27="Ontwikkel",1,0)*IF(E27="Stamhuis",Onderzoek!AC26,0))+(IF(C27="Ontwikkel",1,0)*IF(E27="Oude Wilg",Onderzoek!AG26,0))+(IF(C27="Ontwikkel",1,0)*IF(E27="Medehal",Onderzoek!AK26,0))</f>
        <v>0</v>
      </c>
      <c r="AL27" s="61">
        <f>(IF(C27="Ontwikkel",1,0)*IF(E27="Altaar",Onderzoek!B26,0))+(IF(C27="Ontwikkel",1,0)*IF(E27="Medebrouwerij",Onderzoek!F26,0))+(IF(C27="Ontwikkel",1,0)*IF(E27="Hut",Onderzoek!J26,0))+(IF(C27="Ontwikkel",1,0)*IF(E27="Dierenjager",Onderzoek!N26,0))+(IF(C27="Ontwikkel",1,0)*IF(E27="Stamtotem",Onderzoek!R26,0))+(IF(C27="Ontwikkel",1,0)*IF(E27="Markt",Onderzoek!V26,0))+(IF(C27="Ontwikkel",1,0)*IF(E27="Wolboerderij",Onderzoek!Z26,0))+(IF(C27="Ontwikkel",1,0)*IF(E27="Stamhuis",Onderzoek!AD26,0))+(IF(C27="Ontwikkel",1,0)*IF(E27="Oude Wilg",Onderzoek!AH26,0))+(IF(C27="Ontwikkel",1,0)*IF(E27="Medehal",Onderzoek!AL26,0))</f>
        <v>0</v>
      </c>
      <c r="AM27" s="61">
        <f>(IF(C27="Ontwikkel",1,0)*IF(E27="Altaar",Onderzoek!C26,0))+(IF(C27="Ontwikkel",1,0)*IF(E27="Medebrouwerij",Onderzoek!G26,0))+(IF(C27="Ontwikkel",1,0)*IF(E27="Hut",Onderzoek!K26,0))+(IF(C27="Ontwikkel",1,0)*IF(E27="Dierenjager",Onderzoek!O26,0))+(IF(C27="Ontwikkel",1,0)*IF(E27="Stamtotem",Onderzoek!S26,0))+(IF(C27="Ontwikkel",1,0)*IF(E27="Markt",Onderzoek!W26,0))+(IF(C27="Ontwikkel",1,0)*IF(E27="Wolboerderij",Onderzoek!AA26,0))+(IF(C27="Ontwikkel",1,0)*IF(E27="Stamhuis",Onderzoek!AE26,0))+(IF(C27="Ontwikkel",1,0)*IF(E27="Oude Wilg",Onderzoek!AI26,0))+(IF(C27="Ontwikkel",1,0)*IF(E27="Medehal",Onderzoek!AM26,0))</f>
        <v>0</v>
      </c>
      <c r="AN27" s="61">
        <f>(IF(C27="Ontwikkel",1,0)*IF(E27="Altaar",Onderzoek!D26,0))+(IF(C27="Ontwikkel",1,0)*IF(E27="Medebrouwerij",Onderzoek!H26,0))+(IF(C27="Ontwikkel",1,0)*IF(E27="Hut",Onderzoek!L26,0))+(IF(C27="Ontwikkel",1,0)*IF(E27="Dierenjager",Onderzoek!P26,0))+(IF(C27="Ontwikkel",1,0)*IF(E27="Stamtotem",Onderzoek!T26,0))+(IF(C27="Ontwikkel",1,0)*IF(E27="Markt",Onderzoek!X26,0))+(IF(C27="Ontwikkel",1,0)*IF(E27="Wolboerderij",Onderzoek!AB26,0))+(IF(C27="Ontwikkel",1,0)*IF(E27="Stamhuis",Onderzoek!AF26,0))+(IF(C27="Ontwikkel",1,0)*IF(E27="Oude Wilg",Onderzoek!AJ26,0))+(IF(C27="Ontwikkel",1,0)*IF(E27="Medehal",Onderzoek!AN26,0))</f>
        <v>0</v>
      </c>
      <c r="AO27" s="54"/>
      <c r="AP27" s="55">
        <f t="shared" ref="AP27:AP45" si="50">AP26+(I27*16)+(J27*59)+(K27*172)-(O27*17)-(P27*38)-(Q27*63)-(R27*45)-(S27*36)-(T27*45)-(U27*27)</f>
        <v>108</v>
      </c>
      <c r="AQ27" s="56">
        <f t="shared" ref="AQ27:AQ45" si="51">AQ26+(L27*6)+(M27*24)+(N27*108)+(O27*24)+(P27*108)+(Q27*270)</f>
        <v>72</v>
      </c>
      <c r="AR27" s="64">
        <f t="shared" si="41"/>
        <v>0</v>
      </c>
      <c r="AS27" s="57">
        <f t="shared" si="48"/>
        <v>20</v>
      </c>
      <c r="AT27" s="58">
        <f t="shared" si="48"/>
        <v>14</v>
      </c>
      <c r="AU27" s="59">
        <f t="shared" si="48"/>
        <v>0</v>
      </c>
      <c r="AV27" s="60">
        <f t="shared" si="48"/>
        <v>0</v>
      </c>
      <c r="AW27" s="65">
        <f t="shared" ref="AW27:AW45" si="52">AW26+(AE27*16)</f>
        <v>128</v>
      </c>
      <c r="AX27" s="50">
        <f t="shared" ref="AX27:AX45" si="53">AX26+(I27*4)+(J27*9)+(K27*15)+(L27*1)+(M27*2)+(N27*6)+(O27*4)+(P27*9)+(Q27*15)+(R27*9)+(S27*12)+(T27*9)+(U27*15)+(V27*12)</f>
        <v>105</v>
      </c>
      <c r="AY27" s="51">
        <f t="shared" si="23"/>
        <v>23</v>
      </c>
      <c r="AZ27" s="66">
        <f t="shared" ref="AZ27:BL42" si="54">AZ26+I27</f>
        <v>15</v>
      </c>
      <c r="BA27" s="67">
        <f t="shared" si="54"/>
        <v>0</v>
      </c>
      <c r="BB27" s="67">
        <f t="shared" si="54"/>
        <v>0</v>
      </c>
      <c r="BC27" s="67">
        <f t="shared" si="54"/>
        <v>0</v>
      </c>
      <c r="BD27" s="67">
        <f t="shared" si="54"/>
        <v>0</v>
      </c>
      <c r="BE27" s="67">
        <f t="shared" si="54"/>
        <v>0</v>
      </c>
      <c r="BF27" s="67">
        <f t="shared" si="54"/>
        <v>3</v>
      </c>
      <c r="BG27" s="67">
        <f t="shared" si="54"/>
        <v>0</v>
      </c>
      <c r="BH27" s="67">
        <f t="shared" si="54"/>
        <v>0</v>
      </c>
      <c r="BI27" s="67">
        <f t="shared" si="54"/>
        <v>1</v>
      </c>
      <c r="BJ27" s="67">
        <f t="shared" si="54"/>
        <v>1</v>
      </c>
      <c r="BK27" s="67">
        <f t="shared" si="54"/>
        <v>0</v>
      </c>
      <c r="BL27" s="67">
        <f t="shared" si="54"/>
        <v>0</v>
      </c>
    </row>
    <row r="28" spans="1:64" x14ac:dyDescent="0.25">
      <c r="A28" s="80"/>
      <c r="B28" s="7"/>
      <c r="C28" s="20"/>
      <c r="D28" s="21"/>
      <c r="E28" s="20"/>
      <c r="F28" s="98"/>
      <c r="G28" s="24"/>
      <c r="H28" s="54"/>
      <c r="I28" s="55">
        <f t="shared" si="0"/>
        <v>0</v>
      </c>
      <c r="J28" s="55">
        <f t="shared" si="1"/>
        <v>0</v>
      </c>
      <c r="K28" s="55">
        <f t="shared" si="2"/>
        <v>0</v>
      </c>
      <c r="L28" s="56">
        <f t="shared" si="3"/>
        <v>0</v>
      </c>
      <c r="M28" s="56">
        <f t="shared" si="4"/>
        <v>0</v>
      </c>
      <c r="N28" s="56">
        <f t="shared" si="5"/>
        <v>0</v>
      </c>
      <c r="O28" s="56">
        <f t="shared" si="6"/>
        <v>0</v>
      </c>
      <c r="P28" s="56">
        <f t="shared" si="7"/>
        <v>0</v>
      </c>
      <c r="Q28" s="56">
        <f t="shared" si="8"/>
        <v>0</v>
      </c>
      <c r="R28" s="57">
        <f t="shared" si="9"/>
        <v>0</v>
      </c>
      <c r="S28" s="58">
        <f t="shared" si="10"/>
        <v>0</v>
      </c>
      <c r="T28" s="59">
        <f t="shared" si="11"/>
        <v>0</v>
      </c>
      <c r="U28" s="60">
        <f t="shared" si="12"/>
        <v>0</v>
      </c>
      <c r="V28" s="61"/>
      <c r="W28" s="61"/>
      <c r="X28" s="54"/>
      <c r="Y28" s="48">
        <f t="shared" si="13"/>
        <v>0</v>
      </c>
      <c r="Z28" s="57">
        <f t="shared" si="37"/>
        <v>0</v>
      </c>
      <c r="AA28" s="58">
        <f t="shared" si="38"/>
        <v>0</v>
      </c>
      <c r="AB28" s="59">
        <f t="shared" si="39"/>
        <v>0</v>
      </c>
      <c r="AC28" s="60">
        <f t="shared" si="40"/>
        <v>0</v>
      </c>
      <c r="AD28" s="54"/>
      <c r="AE28" s="62">
        <f t="shared" si="14"/>
        <v>0</v>
      </c>
      <c r="AF28" s="63">
        <f t="shared" si="15"/>
        <v>0</v>
      </c>
      <c r="AG28" s="63">
        <f t="shared" si="16"/>
        <v>0</v>
      </c>
      <c r="AH28" s="63">
        <f t="shared" si="17"/>
        <v>0</v>
      </c>
      <c r="AI28" s="63">
        <f t="shared" si="18"/>
        <v>0</v>
      </c>
      <c r="AJ28" s="54"/>
      <c r="AK28" s="61">
        <f>(IF(C28="Ontwikkel",1,0)*IF(E28="Altaar",Onderzoek!A27,0))+(IF(C28="Ontwikkel",1,0)*IF(E28="Medebrouwerij",Onderzoek!E27,0))+(IF(C28="Ontwikkel",1,0)*IF(E28="Hut",Onderzoek!I27,0))+(IF(C28="Ontwikkel",1,0)*IF(E28="Dierenjager",Onderzoek!M27,0))+(IF(C28="Ontwikkel",1,0)*IF(E28="Stamtotem",Onderzoek!Q27,0))+(IF(C28="Ontwikkel",1,0)*IF(E28="Markt",Onderzoek!U27,0))+(IF(C28="Ontwikkel",1,0)*IF(E28="Wolboerderij",Onderzoek!Y27,0))+(IF(C28="Ontwikkel",1,0)*IF(E28="Stamhuis",Onderzoek!AC27,0))+(IF(C28="Ontwikkel",1,0)*IF(E28="Oude Wilg",Onderzoek!AG27,0))+(IF(C28="Ontwikkel",1,0)*IF(E28="Medehal",Onderzoek!AK27,0))</f>
        <v>0</v>
      </c>
      <c r="AL28" s="61">
        <f>(IF(C28="Ontwikkel",1,0)*IF(E28="Altaar",Onderzoek!B27,0))+(IF(C28="Ontwikkel",1,0)*IF(E28="Medebrouwerij",Onderzoek!F27,0))+(IF(C28="Ontwikkel",1,0)*IF(E28="Hut",Onderzoek!J27,0))+(IF(C28="Ontwikkel",1,0)*IF(E28="Dierenjager",Onderzoek!N27,0))+(IF(C28="Ontwikkel",1,0)*IF(E28="Stamtotem",Onderzoek!R27,0))+(IF(C28="Ontwikkel",1,0)*IF(E28="Markt",Onderzoek!V27,0))+(IF(C28="Ontwikkel",1,0)*IF(E28="Wolboerderij",Onderzoek!Z27,0))+(IF(C28="Ontwikkel",1,0)*IF(E28="Stamhuis",Onderzoek!AD27,0))+(IF(C28="Ontwikkel",1,0)*IF(E28="Oude Wilg",Onderzoek!AH27,0))+(IF(C28="Ontwikkel",1,0)*IF(E28="Medehal",Onderzoek!AL27,0))</f>
        <v>0</v>
      </c>
      <c r="AM28" s="61">
        <f>(IF(C28="Ontwikkel",1,0)*IF(E28="Altaar",Onderzoek!C27,0))+(IF(C28="Ontwikkel",1,0)*IF(E28="Medebrouwerij",Onderzoek!G27,0))+(IF(C28="Ontwikkel",1,0)*IF(E28="Hut",Onderzoek!K27,0))+(IF(C28="Ontwikkel",1,0)*IF(E28="Dierenjager",Onderzoek!O27,0))+(IF(C28="Ontwikkel",1,0)*IF(E28="Stamtotem",Onderzoek!S27,0))+(IF(C28="Ontwikkel",1,0)*IF(E28="Markt",Onderzoek!W27,0))+(IF(C28="Ontwikkel",1,0)*IF(E28="Wolboerderij",Onderzoek!AA27,0))+(IF(C28="Ontwikkel",1,0)*IF(E28="Stamhuis",Onderzoek!AE27,0))+(IF(C28="Ontwikkel",1,0)*IF(E28="Oude Wilg",Onderzoek!AI27,0))+(IF(C28="Ontwikkel",1,0)*IF(E28="Medehal",Onderzoek!AM27,0))</f>
        <v>0</v>
      </c>
      <c r="AN28" s="61">
        <f>(IF(C28="Ontwikkel",1,0)*IF(E28="Altaar",Onderzoek!D27,0))+(IF(C28="Ontwikkel",1,0)*IF(E28="Medebrouwerij",Onderzoek!H27,0))+(IF(C28="Ontwikkel",1,0)*IF(E28="Hut",Onderzoek!L27,0))+(IF(C28="Ontwikkel",1,0)*IF(E28="Dierenjager",Onderzoek!P27,0))+(IF(C28="Ontwikkel",1,0)*IF(E28="Stamtotem",Onderzoek!T27,0))+(IF(C28="Ontwikkel",1,0)*IF(E28="Markt",Onderzoek!X27,0))+(IF(C28="Ontwikkel",1,0)*IF(E28="Wolboerderij",Onderzoek!AB27,0))+(IF(C28="Ontwikkel",1,0)*IF(E28="Stamhuis",Onderzoek!AF27,0))+(IF(C28="Ontwikkel",1,0)*IF(E28="Oude Wilg",Onderzoek!AJ27,0))+(IF(C28="Ontwikkel",1,0)*IF(E28="Medehal",Onderzoek!AN27,0))</f>
        <v>0</v>
      </c>
      <c r="AO28" s="54"/>
      <c r="AP28" s="55">
        <f t="shared" si="50"/>
        <v>108</v>
      </c>
      <c r="AQ28" s="56">
        <f t="shared" si="51"/>
        <v>72</v>
      </c>
      <c r="AR28" s="64">
        <f t="shared" si="41"/>
        <v>0</v>
      </c>
      <c r="AS28" s="57">
        <f t="shared" si="48"/>
        <v>20</v>
      </c>
      <c r="AT28" s="58">
        <f t="shared" si="48"/>
        <v>14</v>
      </c>
      <c r="AU28" s="59">
        <f t="shared" si="48"/>
        <v>0</v>
      </c>
      <c r="AV28" s="60">
        <f t="shared" si="48"/>
        <v>0</v>
      </c>
      <c r="AW28" s="65">
        <f t="shared" si="52"/>
        <v>128</v>
      </c>
      <c r="AX28" s="50">
        <f t="shared" si="53"/>
        <v>105</v>
      </c>
      <c r="AY28" s="51">
        <f t="shared" si="23"/>
        <v>23</v>
      </c>
      <c r="AZ28" s="66">
        <f t="shared" si="54"/>
        <v>15</v>
      </c>
      <c r="BA28" s="67">
        <f t="shared" si="54"/>
        <v>0</v>
      </c>
      <c r="BB28" s="67">
        <f t="shared" si="54"/>
        <v>0</v>
      </c>
      <c r="BC28" s="67">
        <f t="shared" si="54"/>
        <v>0</v>
      </c>
      <c r="BD28" s="67">
        <f t="shared" si="54"/>
        <v>0</v>
      </c>
      <c r="BE28" s="67">
        <f t="shared" si="54"/>
        <v>0</v>
      </c>
      <c r="BF28" s="67">
        <f t="shared" si="54"/>
        <v>3</v>
      </c>
      <c r="BG28" s="67">
        <f t="shared" si="54"/>
        <v>0</v>
      </c>
      <c r="BH28" s="67">
        <f t="shared" si="54"/>
        <v>0</v>
      </c>
      <c r="BI28" s="67">
        <f t="shared" si="54"/>
        <v>1</v>
      </c>
      <c r="BJ28" s="67">
        <f t="shared" si="54"/>
        <v>1</v>
      </c>
      <c r="BK28" s="67">
        <f t="shared" si="54"/>
        <v>0</v>
      </c>
      <c r="BL28" s="67">
        <f t="shared" si="54"/>
        <v>0</v>
      </c>
    </row>
    <row r="29" spans="1:64" x14ac:dyDescent="0.25">
      <c r="A29" s="80"/>
      <c r="B29" s="7"/>
      <c r="C29" s="20"/>
      <c r="D29" s="21"/>
      <c r="E29" s="20"/>
      <c r="F29" s="98"/>
      <c r="G29" s="24"/>
      <c r="H29" s="54"/>
      <c r="I29" s="55">
        <f t="shared" si="0"/>
        <v>0</v>
      </c>
      <c r="J29" s="55">
        <f t="shared" si="1"/>
        <v>0</v>
      </c>
      <c r="K29" s="55">
        <f t="shared" si="2"/>
        <v>0</v>
      </c>
      <c r="L29" s="56">
        <f t="shared" si="3"/>
        <v>0</v>
      </c>
      <c r="M29" s="56">
        <f t="shared" si="4"/>
        <v>0</v>
      </c>
      <c r="N29" s="56">
        <f t="shared" si="5"/>
        <v>0</v>
      </c>
      <c r="O29" s="56">
        <f t="shared" si="6"/>
        <v>0</v>
      </c>
      <c r="P29" s="56">
        <f t="shared" si="7"/>
        <v>0</v>
      </c>
      <c r="Q29" s="56">
        <f t="shared" si="8"/>
        <v>0</v>
      </c>
      <c r="R29" s="57">
        <f t="shared" si="9"/>
        <v>0</v>
      </c>
      <c r="S29" s="58">
        <f t="shared" si="10"/>
        <v>0</v>
      </c>
      <c r="T29" s="59">
        <f t="shared" si="11"/>
        <v>0</v>
      </c>
      <c r="U29" s="60">
        <f t="shared" si="12"/>
        <v>0</v>
      </c>
      <c r="V29" s="61"/>
      <c r="W29" s="61"/>
      <c r="X29" s="54"/>
      <c r="Y29" s="48">
        <f t="shared" si="13"/>
        <v>0</v>
      </c>
      <c r="Z29" s="57">
        <f t="shared" si="37"/>
        <v>0</v>
      </c>
      <c r="AA29" s="58">
        <f t="shared" si="38"/>
        <v>0</v>
      </c>
      <c r="AB29" s="59">
        <f t="shared" si="39"/>
        <v>0</v>
      </c>
      <c r="AC29" s="60">
        <f t="shared" si="40"/>
        <v>0</v>
      </c>
      <c r="AD29" s="54"/>
      <c r="AE29" s="62">
        <f t="shared" si="14"/>
        <v>0</v>
      </c>
      <c r="AF29" s="63">
        <f t="shared" si="15"/>
        <v>0</v>
      </c>
      <c r="AG29" s="63">
        <f t="shared" si="16"/>
        <v>0</v>
      </c>
      <c r="AH29" s="63">
        <f t="shared" si="17"/>
        <v>0</v>
      </c>
      <c r="AI29" s="63">
        <f t="shared" si="18"/>
        <v>0</v>
      </c>
      <c r="AJ29" s="54"/>
      <c r="AK29" s="61">
        <f>(IF(C29="Ontwikkel",1,0)*IF(E29="Altaar",Onderzoek!A28,0))+(IF(C29="Ontwikkel",1,0)*IF(E29="Medebrouwerij",Onderzoek!E28,0))+(IF(C29="Ontwikkel",1,0)*IF(E29="Hut",Onderzoek!I28,0))+(IF(C29="Ontwikkel",1,0)*IF(E29="Dierenjager",Onderzoek!M28,0))+(IF(C29="Ontwikkel",1,0)*IF(E29="Stamtotem",Onderzoek!Q28,0))+(IF(C29="Ontwikkel",1,0)*IF(E29="Markt",Onderzoek!U28,0))+(IF(C29="Ontwikkel",1,0)*IF(E29="Wolboerderij",Onderzoek!Y28,0))+(IF(C29="Ontwikkel",1,0)*IF(E29="Stamhuis",Onderzoek!AC28,0))+(IF(C29="Ontwikkel",1,0)*IF(E29="Oude Wilg",Onderzoek!AG28,0))+(IF(C29="Ontwikkel",1,0)*IF(E29="Medehal",Onderzoek!AK28,0))</f>
        <v>0</v>
      </c>
      <c r="AL29" s="61">
        <f>(IF(C29="Ontwikkel",1,0)*IF(E29="Altaar",Onderzoek!B28,0))+(IF(C29="Ontwikkel",1,0)*IF(E29="Medebrouwerij",Onderzoek!F28,0))+(IF(C29="Ontwikkel",1,0)*IF(E29="Hut",Onderzoek!J28,0))+(IF(C29="Ontwikkel",1,0)*IF(E29="Dierenjager",Onderzoek!N28,0))+(IF(C29="Ontwikkel",1,0)*IF(E29="Stamtotem",Onderzoek!R28,0))+(IF(C29="Ontwikkel",1,0)*IF(E29="Markt",Onderzoek!V28,0))+(IF(C29="Ontwikkel",1,0)*IF(E29="Wolboerderij",Onderzoek!Z28,0))+(IF(C29="Ontwikkel",1,0)*IF(E29="Stamhuis",Onderzoek!AD28,0))+(IF(C29="Ontwikkel",1,0)*IF(E29="Oude Wilg",Onderzoek!AH28,0))+(IF(C29="Ontwikkel",1,0)*IF(E29="Medehal",Onderzoek!AL28,0))</f>
        <v>0</v>
      </c>
      <c r="AM29" s="61">
        <f>(IF(C29="Ontwikkel",1,0)*IF(E29="Altaar",Onderzoek!C28,0))+(IF(C29="Ontwikkel",1,0)*IF(E29="Medebrouwerij",Onderzoek!G28,0))+(IF(C29="Ontwikkel",1,0)*IF(E29="Hut",Onderzoek!K28,0))+(IF(C29="Ontwikkel",1,0)*IF(E29="Dierenjager",Onderzoek!O28,0))+(IF(C29="Ontwikkel",1,0)*IF(E29="Stamtotem",Onderzoek!S28,0))+(IF(C29="Ontwikkel",1,0)*IF(E29="Markt",Onderzoek!W28,0))+(IF(C29="Ontwikkel",1,0)*IF(E29="Wolboerderij",Onderzoek!AA28,0))+(IF(C29="Ontwikkel",1,0)*IF(E29="Stamhuis",Onderzoek!AE28,0))+(IF(C29="Ontwikkel",1,0)*IF(E29="Oude Wilg",Onderzoek!AI28,0))+(IF(C29="Ontwikkel",1,0)*IF(E29="Medehal",Onderzoek!AM28,0))</f>
        <v>0</v>
      </c>
      <c r="AN29" s="61">
        <f>(IF(C29="Ontwikkel",1,0)*IF(E29="Altaar",Onderzoek!D28,0))+(IF(C29="Ontwikkel",1,0)*IF(E29="Medebrouwerij",Onderzoek!H28,0))+(IF(C29="Ontwikkel",1,0)*IF(E29="Hut",Onderzoek!L28,0))+(IF(C29="Ontwikkel",1,0)*IF(E29="Dierenjager",Onderzoek!P28,0))+(IF(C29="Ontwikkel",1,0)*IF(E29="Stamtotem",Onderzoek!T28,0))+(IF(C29="Ontwikkel",1,0)*IF(E29="Markt",Onderzoek!X28,0))+(IF(C29="Ontwikkel",1,0)*IF(E29="Wolboerderij",Onderzoek!AB28,0))+(IF(C29="Ontwikkel",1,0)*IF(E29="Stamhuis",Onderzoek!AF28,0))+(IF(C29="Ontwikkel",1,0)*IF(E29="Oude Wilg",Onderzoek!AJ28,0))+(IF(C29="Ontwikkel",1,0)*IF(E29="Medehal",Onderzoek!AN28,0))</f>
        <v>0</v>
      </c>
      <c r="AO29" s="54"/>
      <c r="AP29" s="55">
        <f t="shared" si="50"/>
        <v>108</v>
      </c>
      <c r="AQ29" s="56">
        <f t="shared" si="51"/>
        <v>72</v>
      </c>
      <c r="AR29" s="64">
        <f t="shared" si="41"/>
        <v>0</v>
      </c>
      <c r="AS29" s="57">
        <f t="shared" si="48"/>
        <v>20</v>
      </c>
      <c r="AT29" s="58">
        <f t="shared" si="48"/>
        <v>14</v>
      </c>
      <c r="AU29" s="59">
        <f t="shared" si="48"/>
        <v>0</v>
      </c>
      <c r="AV29" s="60">
        <f t="shared" si="48"/>
        <v>0</v>
      </c>
      <c r="AW29" s="65">
        <f t="shared" si="52"/>
        <v>128</v>
      </c>
      <c r="AX29" s="50">
        <f t="shared" si="53"/>
        <v>105</v>
      </c>
      <c r="AY29" s="51">
        <f t="shared" si="23"/>
        <v>23</v>
      </c>
      <c r="AZ29" s="66">
        <f t="shared" si="54"/>
        <v>15</v>
      </c>
      <c r="BA29" s="67">
        <f t="shared" si="54"/>
        <v>0</v>
      </c>
      <c r="BB29" s="67">
        <f t="shared" si="54"/>
        <v>0</v>
      </c>
      <c r="BC29" s="67">
        <f t="shared" si="54"/>
        <v>0</v>
      </c>
      <c r="BD29" s="67">
        <f t="shared" si="54"/>
        <v>0</v>
      </c>
      <c r="BE29" s="67">
        <f t="shared" si="54"/>
        <v>0</v>
      </c>
      <c r="BF29" s="67">
        <f t="shared" si="54"/>
        <v>3</v>
      </c>
      <c r="BG29" s="67">
        <f t="shared" si="54"/>
        <v>0</v>
      </c>
      <c r="BH29" s="67">
        <f t="shared" si="54"/>
        <v>0</v>
      </c>
      <c r="BI29" s="67">
        <f t="shared" si="54"/>
        <v>1</v>
      </c>
      <c r="BJ29" s="67">
        <f t="shared" si="54"/>
        <v>1</v>
      </c>
      <c r="BK29" s="67">
        <f t="shared" si="54"/>
        <v>0</v>
      </c>
      <c r="BL29" s="67">
        <f t="shared" si="54"/>
        <v>0</v>
      </c>
    </row>
    <row r="30" spans="1:64" x14ac:dyDescent="0.25">
      <c r="A30" s="80"/>
      <c r="B30" s="7"/>
      <c r="C30" s="20"/>
      <c r="D30" s="21"/>
      <c r="E30" s="20"/>
      <c r="F30" s="98"/>
      <c r="G30" s="24"/>
      <c r="H30" s="54"/>
      <c r="I30" s="55">
        <f t="shared" si="0"/>
        <v>0</v>
      </c>
      <c r="J30" s="55">
        <f t="shared" si="1"/>
        <v>0</v>
      </c>
      <c r="K30" s="55">
        <f t="shared" si="2"/>
        <v>0</v>
      </c>
      <c r="L30" s="56">
        <f t="shared" si="3"/>
        <v>0</v>
      </c>
      <c r="M30" s="56">
        <f t="shared" si="4"/>
        <v>0</v>
      </c>
      <c r="N30" s="56">
        <f t="shared" si="5"/>
        <v>0</v>
      </c>
      <c r="O30" s="56">
        <f t="shared" si="6"/>
        <v>0</v>
      </c>
      <c r="P30" s="56">
        <f t="shared" si="7"/>
        <v>0</v>
      </c>
      <c r="Q30" s="56">
        <f t="shared" si="8"/>
        <v>0</v>
      </c>
      <c r="R30" s="57">
        <f t="shared" si="9"/>
        <v>0</v>
      </c>
      <c r="S30" s="58">
        <f t="shared" si="10"/>
        <v>0</v>
      </c>
      <c r="T30" s="59">
        <f t="shared" si="11"/>
        <v>0</v>
      </c>
      <c r="U30" s="60">
        <f t="shared" si="12"/>
        <v>0</v>
      </c>
      <c r="V30" s="61"/>
      <c r="W30" s="61"/>
      <c r="X30" s="54"/>
      <c r="Y30" s="48">
        <f t="shared" si="13"/>
        <v>0</v>
      </c>
      <c r="Z30" s="57">
        <f t="shared" si="37"/>
        <v>0</v>
      </c>
      <c r="AA30" s="58">
        <f t="shared" si="38"/>
        <v>0</v>
      </c>
      <c r="AB30" s="59">
        <f t="shared" si="39"/>
        <v>0</v>
      </c>
      <c r="AC30" s="60">
        <f t="shared" si="40"/>
        <v>0</v>
      </c>
      <c r="AD30" s="54"/>
      <c r="AE30" s="62">
        <f t="shared" si="14"/>
        <v>0</v>
      </c>
      <c r="AF30" s="63">
        <f t="shared" si="15"/>
        <v>0</v>
      </c>
      <c r="AG30" s="63">
        <f t="shared" si="16"/>
        <v>0</v>
      </c>
      <c r="AH30" s="63">
        <f t="shared" si="17"/>
        <v>0</v>
      </c>
      <c r="AI30" s="63">
        <f t="shared" si="18"/>
        <v>0</v>
      </c>
      <c r="AJ30" s="54"/>
      <c r="AK30" s="61">
        <f>(IF(C30="Ontwikkel",1,0)*IF(E30="Altaar",Onderzoek!A29,0))+(IF(C30="Ontwikkel",1,0)*IF(E30="Medebrouwerij",Onderzoek!E29,0))+(IF(C30="Ontwikkel",1,0)*IF(E30="Hut",Onderzoek!I29,0))+(IF(C30="Ontwikkel",1,0)*IF(E30="Dierenjager",Onderzoek!M29,0))+(IF(C30="Ontwikkel",1,0)*IF(E30="Stamtotem",Onderzoek!Q29,0))+(IF(C30="Ontwikkel",1,0)*IF(E30="Markt",Onderzoek!U29,0))+(IF(C30="Ontwikkel",1,0)*IF(E30="Wolboerderij",Onderzoek!Y29,0))+(IF(C30="Ontwikkel",1,0)*IF(E30="Stamhuis",Onderzoek!AC29,0))+(IF(C30="Ontwikkel",1,0)*IF(E30="Oude Wilg",Onderzoek!AG29,0))+(IF(C30="Ontwikkel",1,0)*IF(E30="Medehal",Onderzoek!AK29,0))</f>
        <v>0</v>
      </c>
      <c r="AL30" s="61">
        <f>(IF(C30="Ontwikkel",1,0)*IF(E30="Altaar",Onderzoek!B29,0))+(IF(C30="Ontwikkel",1,0)*IF(E30="Medebrouwerij",Onderzoek!F29,0))+(IF(C30="Ontwikkel",1,0)*IF(E30="Hut",Onderzoek!J29,0))+(IF(C30="Ontwikkel",1,0)*IF(E30="Dierenjager",Onderzoek!N29,0))+(IF(C30="Ontwikkel",1,0)*IF(E30="Stamtotem",Onderzoek!R29,0))+(IF(C30="Ontwikkel",1,0)*IF(E30="Markt",Onderzoek!V29,0))+(IF(C30="Ontwikkel",1,0)*IF(E30="Wolboerderij",Onderzoek!Z29,0))+(IF(C30="Ontwikkel",1,0)*IF(E30="Stamhuis",Onderzoek!AD29,0))+(IF(C30="Ontwikkel",1,0)*IF(E30="Oude Wilg",Onderzoek!AH29,0))+(IF(C30="Ontwikkel",1,0)*IF(E30="Medehal",Onderzoek!AL29,0))</f>
        <v>0</v>
      </c>
      <c r="AM30" s="61">
        <f>(IF(C30="Ontwikkel",1,0)*IF(E30="Altaar",Onderzoek!C29,0))+(IF(C30="Ontwikkel",1,0)*IF(E30="Medebrouwerij",Onderzoek!G29,0))+(IF(C30="Ontwikkel",1,0)*IF(E30="Hut",Onderzoek!K29,0))+(IF(C30="Ontwikkel",1,0)*IF(E30="Dierenjager",Onderzoek!O29,0))+(IF(C30="Ontwikkel",1,0)*IF(E30="Stamtotem",Onderzoek!S29,0))+(IF(C30="Ontwikkel",1,0)*IF(E30="Markt",Onderzoek!W29,0))+(IF(C30="Ontwikkel",1,0)*IF(E30="Wolboerderij",Onderzoek!AA29,0))+(IF(C30="Ontwikkel",1,0)*IF(E30="Stamhuis",Onderzoek!AE29,0))+(IF(C30="Ontwikkel",1,0)*IF(E30="Oude Wilg",Onderzoek!AI29,0))+(IF(C30="Ontwikkel",1,0)*IF(E30="Medehal",Onderzoek!AM29,0))</f>
        <v>0</v>
      </c>
      <c r="AN30" s="61">
        <f>(IF(C30="Ontwikkel",1,0)*IF(E30="Altaar",Onderzoek!D29,0))+(IF(C30="Ontwikkel",1,0)*IF(E30="Medebrouwerij",Onderzoek!H29,0))+(IF(C30="Ontwikkel",1,0)*IF(E30="Hut",Onderzoek!L29,0))+(IF(C30="Ontwikkel",1,0)*IF(E30="Dierenjager",Onderzoek!P29,0))+(IF(C30="Ontwikkel",1,0)*IF(E30="Stamtotem",Onderzoek!T29,0))+(IF(C30="Ontwikkel",1,0)*IF(E30="Markt",Onderzoek!X29,0))+(IF(C30="Ontwikkel",1,0)*IF(E30="Wolboerderij",Onderzoek!AB29,0))+(IF(C30="Ontwikkel",1,0)*IF(E30="Stamhuis",Onderzoek!AF29,0))+(IF(C30="Ontwikkel",1,0)*IF(E30="Oude Wilg",Onderzoek!AJ29,0))+(IF(C30="Ontwikkel",1,0)*IF(E30="Medehal",Onderzoek!AN29,0))</f>
        <v>0</v>
      </c>
      <c r="AO30" s="54"/>
      <c r="AP30" s="55">
        <f t="shared" si="50"/>
        <v>108</v>
      </c>
      <c r="AQ30" s="56">
        <f t="shared" si="51"/>
        <v>72</v>
      </c>
      <c r="AR30" s="64">
        <f t="shared" si="41"/>
        <v>0</v>
      </c>
      <c r="AS30" s="57">
        <f t="shared" si="48"/>
        <v>20</v>
      </c>
      <c r="AT30" s="58">
        <f t="shared" si="48"/>
        <v>14</v>
      </c>
      <c r="AU30" s="59">
        <f t="shared" si="48"/>
        <v>0</v>
      </c>
      <c r="AV30" s="60">
        <f t="shared" si="48"/>
        <v>0</v>
      </c>
      <c r="AW30" s="65">
        <f t="shared" si="52"/>
        <v>128</v>
      </c>
      <c r="AX30" s="50">
        <f t="shared" si="53"/>
        <v>105</v>
      </c>
      <c r="AY30" s="51">
        <f t="shared" si="23"/>
        <v>23</v>
      </c>
      <c r="AZ30" s="66">
        <f t="shared" si="54"/>
        <v>15</v>
      </c>
      <c r="BA30" s="67">
        <f t="shared" si="54"/>
        <v>0</v>
      </c>
      <c r="BB30" s="67">
        <f t="shared" si="54"/>
        <v>0</v>
      </c>
      <c r="BC30" s="67">
        <f t="shared" si="54"/>
        <v>0</v>
      </c>
      <c r="BD30" s="67">
        <f t="shared" si="54"/>
        <v>0</v>
      </c>
      <c r="BE30" s="67">
        <f t="shared" si="54"/>
        <v>0</v>
      </c>
      <c r="BF30" s="67">
        <f t="shared" si="54"/>
        <v>3</v>
      </c>
      <c r="BG30" s="67">
        <f t="shared" si="54"/>
        <v>0</v>
      </c>
      <c r="BH30" s="67">
        <f t="shared" si="54"/>
        <v>0</v>
      </c>
      <c r="BI30" s="67">
        <f t="shared" si="54"/>
        <v>1</v>
      </c>
      <c r="BJ30" s="67">
        <f t="shared" si="54"/>
        <v>1</v>
      </c>
      <c r="BK30" s="67">
        <f t="shared" si="54"/>
        <v>0</v>
      </c>
      <c r="BL30" s="67">
        <f t="shared" si="54"/>
        <v>0</v>
      </c>
    </row>
    <row r="31" spans="1:64" x14ac:dyDescent="0.25">
      <c r="A31" s="80"/>
      <c r="B31" s="7"/>
      <c r="C31" s="20"/>
      <c r="D31" s="21"/>
      <c r="E31" s="20"/>
      <c r="F31" s="98"/>
      <c r="G31" s="24"/>
      <c r="H31" s="54"/>
      <c r="I31" s="55">
        <f t="shared" si="0"/>
        <v>0</v>
      </c>
      <c r="J31" s="55">
        <f t="shared" si="1"/>
        <v>0</v>
      </c>
      <c r="K31" s="55">
        <f t="shared" si="2"/>
        <v>0</v>
      </c>
      <c r="L31" s="56">
        <f t="shared" si="3"/>
        <v>0</v>
      </c>
      <c r="M31" s="56">
        <f t="shared" si="4"/>
        <v>0</v>
      </c>
      <c r="N31" s="56">
        <f t="shared" si="5"/>
        <v>0</v>
      </c>
      <c r="O31" s="56">
        <f t="shared" si="6"/>
        <v>0</v>
      </c>
      <c r="P31" s="56">
        <f t="shared" si="7"/>
        <v>0</v>
      </c>
      <c r="Q31" s="56">
        <f t="shared" si="8"/>
        <v>0</v>
      </c>
      <c r="R31" s="57">
        <f t="shared" si="9"/>
        <v>0</v>
      </c>
      <c r="S31" s="58">
        <f t="shared" si="10"/>
        <v>0</v>
      </c>
      <c r="T31" s="59">
        <f t="shared" si="11"/>
        <v>0</v>
      </c>
      <c r="U31" s="60">
        <f t="shared" si="12"/>
        <v>0</v>
      </c>
      <c r="V31" s="61"/>
      <c r="W31" s="61"/>
      <c r="X31" s="54"/>
      <c r="Y31" s="48">
        <f t="shared" si="13"/>
        <v>0</v>
      </c>
      <c r="Z31" s="57">
        <f t="shared" si="37"/>
        <v>0</v>
      </c>
      <c r="AA31" s="58">
        <f t="shared" si="38"/>
        <v>0</v>
      </c>
      <c r="AB31" s="59">
        <f t="shared" si="39"/>
        <v>0</v>
      </c>
      <c r="AC31" s="60">
        <f t="shared" si="40"/>
        <v>0</v>
      </c>
      <c r="AD31" s="54"/>
      <c r="AE31" s="62">
        <f t="shared" si="14"/>
        <v>0</v>
      </c>
      <c r="AF31" s="63">
        <f t="shared" si="15"/>
        <v>0</v>
      </c>
      <c r="AG31" s="63">
        <f t="shared" si="16"/>
        <v>0</v>
      </c>
      <c r="AH31" s="63">
        <f t="shared" si="17"/>
        <v>0</v>
      </c>
      <c r="AI31" s="63">
        <f t="shared" si="18"/>
        <v>0</v>
      </c>
      <c r="AJ31" s="54"/>
      <c r="AK31" s="61">
        <f>(IF(C31="Ontwikkel",1,0)*IF(E31="Altaar",Onderzoek!A30,0))+(IF(C31="Ontwikkel",1,0)*IF(E31="Medebrouwerij",Onderzoek!E30,0))+(IF(C31="Ontwikkel",1,0)*IF(E31="Hut",Onderzoek!I30,0))+(IF(C31="Ontwikkel",1,0)*IF(E31="Dierenjager",Onderzoek!M30,0))+(IF(C31="Ontwikkel",1,0)*IF(E31="Stamtotem",Onderzoek!Q30,0))+(IF(C31="Ontwikkel",1,0)*IF(E31="Markt",Onderzoek!U30,0))+(IF(C31="Ontwikkel",1,0)*IF(E31="Wolboerderij",Onderzoek!Y30,0))+(IF(C31="Ontwikkel",1,0)*IF(E31="Stamhuis",Onderzoek!AC30,0))+(IF(C31="Ontwikkel",1,0)*IF(E31="Oude Wilg",Onderzoek!AG30,0))+(IF(C31="Ontwikkel",1,0)*IF(E31="Medehal",Onderzoek!AK30,0))</f>
        <v>0</v>
      </c>
      <c r="AL31" s="61">
        <f>(IF(C31="Ontwikkel",1,0)*IF(E31="Altaar",Onderzoek!B30,0))+(IF(C31="Ontwikkel",1,0)*IF(E31="Medebrouwerij",Onderzoek!F30,0))+(IF(C31="Ontwikkel",1,0)*IF(E31="Hut",Onderzoek!J30,0))+(IF(C31="Ontwikkel",1,0)*IF(E31="Dierenjager",Onderzoek!N30,0))+(IF(C31="Ontwikkel",1,0)*IF(E31="Stamtotem",Onderzoek!R30,0))+(IF(C31="Ontwikkel",1,0)*IF(E31="Markt",Onderzoek!V30,0))+(IF(C31="Ontwikkel",1,0)*IF(E31="Wolboerderij",Onderzoek!Z30,0))+(IF(C31="Ontwikkel",1,0)*IF(E31="Stamhuis",Onderzoek!AD30,0))+(IF(C31="Ontwikkel",1,0)*IF(E31="Oude Wilg",Onderzoek!AH30,0))+(IF(C31="Ontwikkel",1,0)*IF(E31="Medehal",Onderzoek!AL30,0))</f>
        <v>0</v>
      </c>
      <c r="AM31" s="61">
        <f>(IF(C31="Ontwikkel",1,0)*IF(E31="Altaar",Onderzoek!C30,0))+(IF(C31="Ontwikkel",1,0)*IF(E31="Medebrouwerij",Onderzoek!G30,0))+(IF(C31="Ontwikkel",1,0)*IF(E31="Hut",Onderzoek!K30,0))+(IF(C31="Ontwikkel",1,0)*IF(E31="Dierenjager",Onderzoek!O30,0))+(IF(C31="Ontwikkel",1,0)*IF(E31="Stamtotem",Onderzoek!S30,0))+(IF(C31="Ontwikkel",1,0)*IF(E31="Markt",Onderzoek!W30,0))+(IF(C31="Ontwikkel",1,0)*IF(E31="Wolboerderij",Onderzoek!AA30,0))+(IF(C31="Ontwikkel",1,0)*IF(E31="Stamhuis",Onderzoek!AE30,0))+(IF(C31="Ontwikkel",1,0)*IF(E31="Oude Wilg",Onderzoek!AI30,0))+(IF(C31="Ontwikkel",1,0)*IF(E31="Medehal",Onderzoek!AM30,0))</f>
        <v>0</v>
      </c>
      <c r="AN31" s="61">
        <f>(IF(C31="Ontwikkel",1,0)*IF(E31="Altaar",Onderzoek!D30,0))+(IF(C31="Ontwikkel",1,0)*IF(E31="Medebrouwerij",Onderzoek!H30,0))+(IF(C31="Ontwikkel",1,0)*IF(E31="Hut",Onderzoek!L30,0))+(IF(C31="Ontwikkel",1,0)*IF(E31="Dierenjager",Onderzoek!P30,0))+(IF(C31="Ontwikkel",1,0)*IF(E31="Stamtotem",Onderzoek!T30,0))+(IF(C31="Ontwikkel",1,0)*IF(E31="Markt",Onderzoek!X30,0))+(IF(C31="Ontwikkel",1,0)*IF(E31="Wolboerderij",Onderzoek!AB30,0))+(IF(C31="Ontwikkel",1,0)*IF(E31="Stamhuis",Onderzoek!AF30,0))+(IF(C31="Ontwikkel",1,0)*IF(E31="Oude Wilg",Onderzoek!AJ30,0))+(IF(C31="Ontwikkel",1,0)*IF(E31="Medehal",Onderzoek!AN30,0))</f>
        <v>0</v>
      </c>
      <c r="AO31" s="54"/>
      <c r="AP31" s="55">
        <f t="shared" si="50"/>
        <v>108</v>
      </c>
      <c r="AQ31" s="56">
        <f t="shared" si="51"/>
        <v>72</v>
      </c>
      <c r="AR31" s="64">
        <f t="shared" si="41"/>
        <v>0</v>
      </c>
      <c r="AS31" s="57">
        <f t="shared" si="48"/>
        <v>20</v>
      </c>
      <c r="AT31" s="58">
        <f t="shared" si="48"/>
        <v>14</v>
      </c>
      <c r="AU31" s="59">
        <f t="shared" si="48"/>
        <v>0</v>
      </c>
      <c r="AV31" s="60">
        <f t="shared" si="48"/>
        <v>0</v>
      </c>
      <c r="AW31" s="65">
        <f t="shared" si="52"/>
        <v>128</v>
      </c>
      <c r="AX31" s="50">
        <f t="shared" si="53"/>
        <v>105</v>
      </c>
      <c r="AY31" s="51">
        <f t="shared" si="23"/>
        <v>23</v>
      </c>
      <c r="AZ31" s="66">
        <f t="shared" si="54"/>
        <v>15</v>
      </c>
      <c r="BA31" s="67">
        <f t="shared" si="54"/>
        <v>0</v>
      </c>
      <c r="BB31" s="67">
        <f t="shared" si="54"/>
        <v>0</v>
      </c>
      <c r="BC31" s="67">
        <f t="shared" si="54"/>
        <v>0</v>
      </c>
      <c r="BD31" s="67">
        <f t="shared" si="54"/>
        <v>0</v>
      </c>
      <c r="BE31" s="67">
        <f t="shared" si="54"/>
        <v>0</v>
      </c>
      <c r="BF31" s="67">
        <f t="shared" si="54"/>
        <v>3</v>
      </c>
      <c r="BG31" s="67">
        <f t="shared" si="54"/>
        <v>0</v>
      </c>
      <c r="BH31" s="67">
        <f t="shared" si="54"/>
        <v>0</v>
      </c>
      <c r="BI31" s="67">
        <f t="shared" si="54"/>
        <v>1</v>
      </c>
      <c r="BJ31" s="67">
        <f t="shared" si="54"/>
        <v>1</v>
      </c>
      <c r="BK31" s="67">
        <f t="shared" si="54"/>
        <v>0</v>
      </c>
      <c r="BL31" s="67">
        <f t="shared" si="54"/>
        <v>0</v>
      </c>
    </row>
    <row r="32" spans="1:64" x14ac:dyDescent="0.25">
      <c r="A32" s="80"/>
      <c r="B32" s="7"/>
      <c r="C32" s="20"/>
      <c r="D32" s="21"/>
      <c r="E32" s="20"/>
      <c r="F32" s="98"/>
      <c r="G32" s="24"/>
      <c r="H32" s="54"/>
      <c r="I32" s="55">
        <f t="shared" si="0"/>
        <v>0</v>
      </c>
      <c r="J32" s="55">
        <f t="shared" si="1"/>
        <v>0</v>
      </c>
      <c r="K32" s="55">
        <f t="shared" si="2"/>
        <v>0</v>
      </c>
      <c r="L32" s="56">
        <f t="shared" si="3"/>
        <v>0</v>
      </c>
      <c r="M32" s="56">
        <f t="shared" si="4"/>
        <v>0</v>
      </c>
      <c r="N32" s="56">
        <f t="shared" si="5"/>
        <v>0</v>
      </c>
      <c r="O32" s="56">
        <f t="shared" si="6"/>
        <v>0</v>
      </c>
      <c r="P32" s="56">
        <f t="shared" si="7"/>
        <v>0</v>
      </c>
      <c r="Q32" s="56">
        <f t="shared" si="8"/>
        <v>0</v>
      </c>
      <c r="R32" s="57">
        <f t="shared" si="9"/>
        <v>0</v>
      </c>
      <c r="S32" s="58">
        <f t="shared" si="10"/>
        <v>0</v>
      </c>
      <c r="T32" s="59">
        <f t="shared" si="11"/>
        <v>0</v>
      </c>
      <c r="U32" s="60">
        <f t="shared" si="12"/>
        <v>0</v>
      </c>
      <c r="V32" s="61"/>
      <c r="W32" s="61"/>
      <c r="X32" s="54"/>
      <c r="Y32" s="48">
        <f t="shared" si="13"/>
        <v>0</v>
      </c>
      <c r="Z32" s="57">
        <f t="shared" si="37"/>
        <v>0</v>
      </c>
      <c r="AA32" s="58">
        <f t="shared" si="38"/>
        <v>0</v>
      </c>
      <c r="AB32" s="59">
        <f t="shared" si="39"/>
        <v>0</v>
      </c>
      <c r="AC32" s="60">
        <f t="shared" si="40"/>
        <v>0</v>
      </c>
      <c r="AD32" s="54"/>
      <c r="AE32" s="62">
        <f t="shared" si="14"/>
        <v>0</v>
      </c>
      <c r="AF32" s="63">
        <f t="shared" si="15"/>
        <v>0</v>
      </c>
      <c r="AG32" s="63">
        <f t="shared" si="16"/>
        <v>0</v>
      </c>
      <c r="AH32" s="63">
        <f t="shared" si="17"/>
        <v>0</v>
      </c>
      <c r="AI32" s="63">
        <f t="shared" si="18"/>
        <v>0</v>
      </c>
      <c r="AJ32" s="54"/>
      <c r="AK32" s="61">
        <f>(IF(C32="Ontwikkel",1,0)*IF(E32="Altaar",Onderzoek!A31,0))+(IF(C32="Ontwikkel",1,0)*IF(E32="Medebrouwerij",Onderzoek!E31,0))+(IF(C32="Ontwikkel",1,0)*IF(E32="Hut",Onderzoek!I31,0))+(IF(C32="Ontwikkel",1,0)*IF(E32="Dierenjager",Onderzoek!M31,0))+(IF(C32="Ontwikkel",1,0)*IF(E32="Stamtotem",Onderzoek!Q31,0))+(IF(C32="Ontwikkel",1,0)*IF(E32="Markt",Onderzoek!U31,0))+(IF(C32="Ontwikkel",1,0)*IF(E32="Wolboerderij",Onderzoek!Y31,0))+(IF(C32="Ontwikkel",1,0)*IF(E32="Stamhuis",Onderzoek!AC31,0))+(IF(C32="Ontwikkel",1,0)*IF(E32="Oude Wilg",Onderzoek!AG31,0))+(IF(C32="Ontwikkel",1,0)*IF(E32="Medehal",Onderzoek!AK31,0))</f>
        <v>0</v>
      </c>
      <c r="AL32" s="61">
        <f>(IF(C32="Ontwikkel",1,0)*IF(E32="Altaar",Onderzoek!B31,0))+(IF(C32="Ontwikkel",1,0)*IF(E32="Medebrouwerij",Onderzoek!F31,0))+(IF(C32="Ontwikkel",1,0)*IF(E32="Hut",Onderzoek!J31,0))+(IF(C32="Ontwikkel",1,0)*IF(E32="Dierenjager",Onderzoek!N31,0))+(IF(C32="Ontwikkel",1,0)*IF(E32="Stamtotem",Onderzoek!R31,0))+(IF(C32="Ontwikkel",1,0)*IF(E32="Markt",Onderzoek!V31,0))+(IF(C32="Ontwikkel",1,0)*IF(E32="Wolboerderij",Onderzoek!Z31,0))+(IF(C32="Ontwikkel",1,0)*IF(E32="Stamhuis",Onderzoek!AD31,0))+(IF(C32="Ontwikkel",1,0)*IF(E32="Oude Wilg",Onderzoek!AH31,0))+(IF(C32="Ontwikkel",1,0)*IF(E32="Medehal",Onderzoek!AL31,0))</f>
        <v>0</v>
      </c>
      <c r="AM32" s="61">
        <f>(IF(C32="Ontwikkel",1,0)*IF(E32="Altaar",Onderzoek!C31,0))+(IF(C32="Ontwikkel",1,0)*IF(E32="Medebrouwerij",Onderzoek!G31,0))+(IF(C32="Ontwikkel",1,0)*IF(E32="Hut",Onderzoek!K31,0))+(IF(C32="Ontwikkel",1,0)*IF(E32="Dierenjager",Onderzoek!O31,0))+(IF(C32="Ontwikkel",1,0)*IF(E32="Stamtotem",Onderzoek!S31,0))+(IF(C32="Ontwikkel",1,0)*IF(E32="Markt",Onderzoek!W31,0))+(IF(C32="Ontwikkel",1,0)*IF(E32="Wolboerderij",Onderzoek!AA31,0))+(IF(C32="Ontwikkel",1,0)*IF(E32="Stamhuis",Onderzoek!AE31,0))+(IF(C32="Ontwikkel",1,0)*IF(E32="Oude Wilg",Onderzoek!AI31,0))+(IF(C32="Ontwikkel",1,0)*IF(E32="Medehal",Onderzoek!AM31,0))</f>
        <v>0</v>
      </c>
      <c r="AN32" s="61">
        <f>(IF(C32="Ontwikkel",1,0)*IF(E32="Altaar",Onderzoek!D31,0))+(IF(C32="Ontwikkel",1,0)*IF(E32="Medebrouwerij",Onderzoek!H31,0))+(IF(C32="Ontwikkel",1,0)*IF(E32="Hut",Onderzoek!L31,0))+(IF(C32="Ontwikkel",1,0)*IF(E32="Dierenjager",Onderzoek!P31,0))+(IF(C32="Ontwikkel",1,0)*IF(E32="Stamtotem",Onderzoek!T31,0))+(IF(C32="Ontwikkel",1,0)*IF(E32="Markt",Onderzoek!X31,0))+(IF(C32="Ontwikkel",1,0)*IF(E32="Wolboerderij",Onderzoek!AB31,0))+(IF(C32="Ontwikkel",1,0)*IF(E32="Stamhuis",Onderzoek!AF31,0))+(IF(C32="Ontwikkel",1,0)*IF(E32="Oude Wilg",Onderzoek!AJ31,0))+(IF(C32="Ontwikkel",1,0)*IF(E32="Medehal",Onderzoek!AN31,0))</f>
        <v>0</v>
      </c>
      <c r="AO32" s="54"/>
      <c r="AP32" s="55">
        <f t="shared" si="50"/>
        <v>108</v>
      </c>
      <c r="AQ32" s="56">
        <f t="shared" si="51"/>
        <v>72</v>
      </c>
      <c r="AR32" s="64">
        <f t="shared" si="41"/>
        <v>0</v>
      </c>
      <c r="AS32" s="57">
        <f t="shared" si="48"/>
        <v>20</v>
      </c>
      <c r="AT32" s="58">
        <f t="shared" si="48"/>
        <v>14</v>
      </c>
      <c r="AU32" s="59">
        <f t="shared" si="48"/>
        <v>0</v>
      </c>
      <c r="AV32" s="60">
        <f t="shared" si="48"/>
        <v>0</v>
      </c>
      <c r="AW32" s="65">
        <f t="shared" si="52"/>
        <v>128</v>
      </c>
      <c r="AX32" s="50">
        <f t="shared" si="53"/>
        <v>105</v>
      </c>
      <c r="AY32" s="51">
        <f t="shared" si="23"/>
        <v>23</v>
      </c>
      <c r="AZ32" s="66">
        <f t="shared" si="54"/>
        <v>15</v>
      </c>
      <c r="BA32" s="67">
        <f t="shared" si="54"/>
        <v>0</v>
      </c>
      <c r="BB32" s="67">
        <f t="shared" si="54"/>
        <v>0</v>
      </c>
      <c r="BC32" s="67">
        <f t="shared" si="54"/>
        <v>0</v>
      </c>
      <c r="BD32" s="67">
        <f t="shared" si="54"/>
        <v>0</v>
      </c>
      <c r="BE32" s="67">
        <f t="shared" si="54"/>
        <v>0</v>
      </c>
      <c r="BF32" s="67">
        <f t="shared" si="54"/>
        <v>3</v>
      </c>
      <c r="BG32" s="67">
        <f t="shared" si="54"/>
        <v>0</v>
      </c>
      <c r="BH32" s="67">
        <f t="shared" si="54"/>
        <v>0</v>
      </c>
      <c r="BI32" s="67">
        <f t="shared" si="54"/>
        <v>1</v>
      </c>
      <c r="BJ32" s="67">
        <f t="shared" si="54"/>
        <v>1</v>
      </c>
      <c r="BK32" s="67">
        <f t="shared" si="54"/>
        <v>0</v>
      </c>
      <c r="BL32" s="67">
        <f t="shared" si="54"/>
        <v>0</v>
      </c>
    </row>
    <row r="33" spans="1:64" x14ac:dyDescent="0.25">
      <c r="A33" s="80"/>
      <c r="B33" s="7"/>
      <c r="C33" s="20"/>
      <c r="D33" s="21"/>
      <c r="E33" s="20"/>
      <c r="F33" s="98"/>
      <c r="G33" s="24"/>
      <c r="H33" s="54"/>
      <c r="I33" s="55">
        <f t="shared" si="0"/>
        <v>0</v>
      </c>
      <c r="J33" s="55">
        <f t="shared" si="1"/>
        <v>0</v>
      </c>
      <c r="K33" s="55">
        <f t="shared" si="2"/>
        <v>0</v>
      </c>
      <c r="L33" s="56">
        <f t="shared" si="3"/>
        <v>0</v>
      </c>
      <c r="M33" s="56">
        <f t="shared" si="4"/>
        <v>0</v>
      </c>
      <c r="N33" s="56">
        <f t="shared" si="5"/>
        <v>0</v>
      </c>
      <c r="O33" s="56">
        <f t="shared" si="6"/>
        <v>0</v>
      </c>
      <c r="P33" s="56">
        <f t="shared" si="7"/>
        <v>0</v>
      </c>
      <c r="Q33" s="56">
        <f t="shared" si="8"/>
        <v>0</v>
      </c>
      <c r="R33" s="57">
        <f t="shared" si="9"/>
        <v>0</v>
      </c>
      <c r="S33" s="58">
        <f t="shared" si="10"/>
        <v>0</v>
      </c>
      <c r="T33" s="59">
        <f t="shared" si="11"/>
        <v>0</v>
      </c>
      <c r="U33" s="60">
        <f t="shared" si="12"/>
        <v>0</v>
      </c>
      <c r="V33" s="61"/>
      <c r="W33" s="61"/>
      <c r="X33" s="54"/>
      <c r="Y33" s="48">
        <f t="shared" si="13"/>
        <v>0</v>
      </c>
      <c r="Z33" s="57">
        <f t="shared" si="37"/>
        <v>0</v>
      </c>
      <c r="AA33" s="58">
        <f t="shared" si="38"/>
        <v>0</v>
      </c>
      <c r="AB33" s="59">
        <f t="shared" si="39"/>
        <v>0</v>
      </c>
      <c r="AC33" s="60">
        <f t="shared" si="40"/>
        <v>0</v>
      </c>
      <c r="AD33" s="54"/>
      <c r="AE33" s="62">
        <f t="shared" si="14"/>
        <v>0</v>
      </c>
      <c r="AF33" s="63">
        <f t="shared" si="15"/>
        <v>0</v>
      </c>
      <c r="AG33" s="63">
        <f t="shared" si="16"/>
        <v>0</v>
      </c>
      <c r="AH33" s="63">
        <f t="shared" si="17"/>
        <v>0</v>
      </c>
      <c r="AI33" s="63">
        <f t="shared" si="18"/>
        <v>0</v>
      </c>
      <c r="AJ33" s="54"/>
      <c r="AK33" s="61">
        <f>(IF(C33="Ontwikkel",1,0)*IF(E33="Altaar",Onderzoek!A32,0))+(IF(C33="Ontwikkel",1,0)*IF(E33="Medebrouwerij",Onderzoek!E32,0))+(IF(C33="Ontwikkel",1,0)*IF(E33="Hut",Onderzoek!I32,0))+(IF(C33="Ontwikkel",1,0)*IF(E33="Dierenjager",Onderzoek!M32,0))+(IF(C33="Ontwikkel",1,0)*IF(E33="Stamtotem",Onderzoek!Q32,0))+(IF(C33="Ontwikkel",1,0)*IF(E33="Markt",Onderzoek!U32,0))+(IF(C33="Ontwikkel",1,0)*IF(E33="Wolboerderij",Onderzoek!Y32,0))+(IF(C33="Ontwikkel",1,0)*IF(E33="Stamhuis",Onderzoek!AC32,0))+(IF(C33="Ontwikkel",1,0)*IF(E33="Oude Wilg",Onderzoek!AG32,0))+(IF(C33="Ontwikkel",1,0)*IF(E33="Medehal",Onderzoek!AK32,0))</f>
        <v>0</v>
      </c>
      <c r="AL33" s="61">
        <f>(IF(C33="Ontwikkel",1,0)*IF(E33="Altaar",Onderzoek!B32,0))+(IF(C33="Ontwikkel",1,0)*IF(E33="Medebrouwerij",Onderzoek!F32,0))+(IF(C33="Ontwikkel",1,0)*IF(E33="Hut",Onderzoek!J32,0))+(IF(C33="Ontwikkel",1,0)*IF(E33="Dierenjager",Onderzoek!N32,0))+(IF(C33="Ontwikkel",1,0)*IF(E33="Stamtotem",Onderzoek!R32,0))+(IF(C33="Ontwikkel",1,0)*IF(E33="Markt",Onderzoek!V32,0))+(IF(C33="Ontwikkel",1,0)*IF(E33="Wolboerderij",Onderzoek!Z32,0))+(IF(C33="Ontwikkel",1,0)*IF(E33="Stamhuis",Onderzoek!AD32,0))+(IF(C33="Ontwikkel",1,0)*IF(E33="Oude Wilg",Onderzoek!AH32,0))+(IF(C33="Ontwikkel",1,0)*IF(E33="Medehal",Onderzoek!AL32,0))</f>
        <v>0</v>
      </c>
      <c r="AM33" s="61">
        <f>(IF(C33="Ontwikkel",1,0)*IF(E33="Altaar",Onderzoek!C32,0))+(IF(C33="Ontwikkel",1,0)*IF(E33="Medebrouwerij",Onderzoek!G32,0))+(IF(C33="Ontwikkel",1,0)*IF(E33="Hut",Onderzoek!K32,0))+(IF(C33="Ontwikkel",1,0)*IF(E33="Dierenjager",Onderzoek!O32,0))+(IF(C33="Ontwikkel",1,0)*IF(E33="Stamtotem",Onderzoek!S32,0))+(IF(C33="Ontwikkel",1,0)*IF(E33="Markt",Onderzoek!W32,0))+(IF(C33="Ontwikkel",1,0)*IF(E33="Wolboerderij",Onderzoek!AA32,0))+(IF(C33="Ontwikkel",1,0)*IF(E33="Stamhuis",Onderzoek!AE32,0))+(IF(C33="Ontwikkel",1,0)*IF(E33="Oude Wilg",Onderzoek!AI32,0))+(IF(C33="Ontwikkel",1,0)*IF(E33="Medehal",Onderzoek!AM32,0))</f>
        <v>0</v>
      </c>
      <c r="AN33" s="61">
        <f>(IF(C33="Ontwikkel",1,0)*IF(E33="Altaar",Onderzoek!D32,0))+(IF(C33="Ontwikkel",1,0)*IF(E33="Medebrouwerij",Onderzoek!H32,0))+(IF(C33="Ontwikkel",1,0)*IF(E33="Hut",Onderzoek!L32,0))+(IF(C33="Ontwikkel",1,0)*IF(E33="Dierenjager",Onderzoek!P32,0))+(IF(C33="Ontwikkel",1,0)*IF(E33="Stamtotem",Onderzoek!T32,0))+(IF(C33="Ontwikkel",1,0)*IF(E33="Markt",Onderzoek!X32,0))+(IF(C33="Ontwikkel",1,0)*IF(E33="Wolboerderij",Onderzoek!AB32,0))+(IF(C33="Ontwikkel",1,0)*IF(E33="Stamhuis",Onderzoek!AF32,0))+(IF(C33="Ontwikkel",1,0)*IF(E33="Oude Wilg",Onderzoek!AJ32,0))+(IF(C33="Ontwikkel",1,0)*IF(E33="Medehal",Onderzoek!AN32,0))</f>
        <v>0</v>
      </c>
      <c r="AO33" s="54"/>
      <c r="AP33" s="55">
        <f t="shared" si="50"/>
        <v>108</v>
      </c>
      <c r="AQ33" s="56">
        <f t="shared" si="51"/>
        <v>72</v>
      </c>
      <c r="AR33" s="64">
        <f t="shared" si="41"/>
        <v>0</v>
      </c>
      <c r="AS33" s="57">
        <f t="shared" si="48"/>
        <v>20</v>
      </c>
      <c r="AT33" s="58">
        <f t="shared" si="48"/>
        <v>14</v>
      </c>
      <c r="AU33" s="59">
        <f t="shared" si="48"/>
        <v>0</v>
      </c>
      <c r="AV33" s="60">
        <f t="shared" si="48"/>
        <v>0</v>
      </c>
      <c r="AW33" s="65">
        <f t="shared" si="52"/>
        <v>128</v>
      </c>
      <c r="AX33" s="50">
        <f t="shared" si="53"/>
        <v>105</v>
      </c>
      <c r="AY33" s="51">
        <f t="shared" si="23"/>
        <v>23</v>
      </c>
      <c r="AZ33" s="66">
        <f t="shared" si="54"/>
        <v>15</v>
      </c>
      <c r="BA33" s="67">
        <f t="shared" si="54"/>
        <v>0</v>
      </c>
      <c r="BB33" s="67">
        <f t="shared" si="54"/>
        <v>0</v>
      </c>
      <c r="BC33" s="67">
        <f t="shared" si="54"/>
        <v>0</v>
      </c>
      <c r="BD33" s="67">
        <f t="shared" si="54"/>
        <v>0</v>
      </c>
      <c r="BE33" s="67">
        <f t="shared" si="54"/>
        <v>0</v>
      </c>
      <c r="BF33" s="67">
        <f t="shared" si="54"/>
        <v>3</v>
      </c>
      <c r="BG33" s="67">
        <f t="shared" si="54"/>
        <v>0</v>
      </c>
      <c r="BH33" s="67">
        <f t="shared" si="54"/>
        <v>0</v>
      </c>
      <c r="BI33" s="67">
        <f t="shared" si="54"/>
        <v>1</v>
      </c>
      <c r="BJ33" s="67">
        <f t="shared" si="54"/>
        <v>1</v>
      </c>
      <c r="BK33" s="67">
        <f t="shared" si="54"/>
        <v>0</v>
      </c>
      <c r="BL33" s="67">
        <f t="shared" si="54"/>
        <v>0</v>
      </c>
    </row>
    <row r="34" spans="1:64" x14ac:dyDescent="0.25">
      <c r="A34" s="80"/>
      <c r="B34" s="7"/>
      <c r="C34" s="20"/>
      <c r="D34" s="21"/>
      <c r="E34" s="20"/>
      <c r="F34" s="98"/>
      <c r="G34" s="24"/>
      <c r="H34" s="54"/>
      <c r="I34" s="55">
        <f t="shared" si="0"/>
        <v>0</v>
      </c>
      <c r="J34" s="55">
        <f t="shared" si="1"/>
        <v>0</v>
      </c>
      <c r="K34" s="55">
        <f t="shared" si="2"/>
        <v>0</v>
      </c>
      <c r="L34" s="56">
        <f t="shared" si="3"/>
        <v>0</v>
      </c>
      <c r="M34" s="56">
        <f t="shared" si="4"/>
        <v>0</v>
      </c>
      <c r="N34" s="56">
        <f t="shared" si="5"/>
        <v>0</v>
      </c>
      <c r="O34" s="56">
        <f t="shared" si="6"/>
        <v>0</v>
      </c>
      <c r="P34" s="56">
        <f t="shared" si="7"/>
        <v>0</v>
      </c>
      <c r="Q34" s="56">
        <f t="shared" si="8"/>
        <v>0</v>
      </c>
      <c r="R34" s="57">
        <f t="shared" si="9"/>
        <v>0</v>
      </c>
      <c r="S34" s="58">
        <f t="shared" si="10"/>
        <v>0</v>
      </c>
      <c r="T34" s="59">
        <f t="shared" si="11"/>
        <v>0</v>
      </c>
      <c r="U34" s="60">
        <f t="shared" si="12"/>
        <v>0</v>
      </c>
      <c r="V34" s="61"/>
      <c r="W34" s="61"/>
      <c r="X34" s="54"/>
      <c r="Y34" s="48">
        <f t="shared" si="13"/>
        <v>0</v>
      </c>
      <c r="Z34" s="57">
        <f t="shared" si="37"/>
        <v>0</v>
      </c>
      <c r="AA34" s="58">
        <f t="shared" si="38"/>
        <v>0</v>
      </c>
      <c r="AB34" s="59">
        <f t="shared" si="39"/>
        <v>0</v>
      </c>
      <c r="AC34" s="60">
        <f t="shared" si="40"/>
        <v>0</v>
      </c>
      <c r="AD34" s="54"/>
      <c r="AE34" s="62">
        <f t="shared" si="14"/>
        <v>0</v>
      </c>
      <c r="AF34" s="63">
        <f t="shared" si="15"/>
        <v>0</v>
      </c>
      <c r="AG34" s="63">
        <f t="shared" si="16"/>
        <v>0</v>
      </c>
      <c r="AH34" s="63">
        <f t="shared" si="17"/>
        <v>0</v>
      </c>
      <c r="AI34" s="63">
        <f t="shared" si="18"/>
        <v>0</v>
      </c>
      <c r="AJ34" s="54"/>
      <c r="AK34" s="61">
        <f>(IF(C34="Ontwikkel",1,0)*IF(E34="Altaar",Onderzoek!A33,0))+(IF(C34="Ontwikkel",1,0)*IF(E34="Medebrouwerij",Onderzoek!E33,0))+(IF(C34="Ontwikkel",1,0)*IF(E34="Hut",Onderzoek!I33,0))+(IF(C34="Ontwikkel",1,0)*IF(E34="Dierenjager",Onderzoek!M33,0))+(IF(C34="Ontwikkel",1,0)*IF(E34="Stamtotem",Onderzoek!Q33,0))+(IF(C34="Ontwikkel",1,0)*IF(E34="Markt",Onderzoek!U33,0))+(IF(C34="Ontwikkel",1,0)*IF(E34="Wolboerderij",Onderzoek!Y33,0))+(IF(C34="Ontwikkel",1,0)*IF(E34="Stamhuis",Onderzoek!AC33,0))+(IF(C34="Ontwikkel",1,0)*IF(E34="Oude Wilg",Onderzoek!AG33,0))+(IF(C34="Ontwikkel",1,0)*IF(E34="Medehal",Onderzoek!AK33,0))</f>
        <v>0</v>
      </c>
      <c r="AL34" s="61">
        <f>(IF(C34="Ontwikkel",1,0)*IF(E34="Altaar",Onderzoek!B33,0))+(IF(C34="Ontwikkel",1,0)*IF(E34="Medebrouwerij",Onderzoek!F33,0))+(IF(C34="Ontwikkel",1,0)*IF(E34="Hut",Onderzoek!J33,0))+(IF(C34="Ontwikkel",1,0)*IF(E34="Dierenjager",Onderzoek!N33,0))+(IF(C34="Ontwikkel",1,0)*IF(E34="Stamtotem",Onderzoek!R33,0))+(IF(C34="Ontwikkel",1,0)*IF(E34="Markt",Onderzoek!V33,0))+(IF(C34="Ontwikkel",1,0)*IF(E34="Wolboerderij",Onderzoek!Z33,0))+(IF(C34="Ontwikkel",1,0)*IF(E34="Stamhuis",Onderzoek!AD33,0))+(IF(C34="Ontwikkel",1,0)*IF(E34="Oude Wilg",Onderzoek!AH33,0))+(IF(C34="Ontwikkel",1,0)*IF(E34="Medehal",Onderzoek!AL33,0))</f>
        <v>0</v>
      </c>
      <c r="AM34" s="61">
        <f>(IF(C34="Ontwikkel",1,0)*IF(E34="Altaar",Onderzoek!C33,0))+(IF(C34="Ontwikkel",1,0)*IF(E34="Medebrouwerij",Onderzoek!G33,0))+(IF(C34="Ontwikkel",1,0)*IF(E34="Hut",Onderzoek!K33,0))+(IF(C34="Ontwikkel",1,0)*IF(E34="Dierenjager",Onderzoek!O33,0))+(IF(C34="Ontwikkel",1,0)*IF(E34="Stamtotem",Onderzoek!S33,0))+(IF(C34="Ontwikkel",1,0)*IF(E34="Markt",Onderzoek!W33,0))+(IF(C34="Ontwikkel",1,0)*IF(E34="Wolboerderij",Onderzoek!AA33,0))+(IF(C34="Ontwikkel",1,0)*IF(E34="Stamhuis",Onderzoek!AE33,0))+(IF(C34="Ontwikkel",1,0)*IF(E34="Oude Wilg",Onderzoek!AI33,0))+(IF(C34="Ontwikkel",1,0)*IF(E34="Medehal",Onderzoek!AM33,0))</f>
        <v>0</v>
      </c>
      <c r="AN34" s="61">
        <f>(IF(C34="Ontwikkel",1,0)*IF(E34="Altaar",Onderzoek!D33,0))+(IF(C34="Ontwikkel",1,0)*IF(E34="Medebrouwerij",Onderzoek!H33,0))+(IF(C34="Ontwikkel",1,0)*IF(E34="Hut",Onderzoek!L33,0))+(IF(C34="Ontwikkel",1,0)*IF(E34="Dierenjager",Onderzoek!P33,0))+(IF(C34="Ontwikkel",1,0)*IF(E34="Stamtotem",Onderzoek!T33,0))+(IF(C34="Ontwikkel",1,0)*IF(E34="Markt",Onderzoek!X33,0))+(IF(C34="Ontwikkel",1,0)*IF(E34="Wolboerderij",Onderzoek!AB33,0))+(IF(C34="Ontwikkel",1,0)*IF(E34="Stamhuis",Onderzoek!AF33,0))+(IF(C34="Ontwikkel",1,0)*IF(E34="Oude Wilg",Onderzoek!AJ33,0))+(IF(C34="Ontwikkel",1,0)*IF(E34="Medehal",Onderzoek!AN33,0))</f>
        <v>0</v>
      </c>
      <c r="AO34" s="54"/>
      <c r="AP34" s="55">
        <f t="shared" si="50"/>
        <v>108</v>
      </c>
      <c r="AQ34" s="56">
        <f t="shared" si="51"/>
        <v>72</v>
      </c>
      <c r="AR34" s="64">
        <f t="shared" si="41"/>
        <v>0</v>
      </c>
      <c r="AS34" s="57">
        <f t="shared" si="48"/>
        <v>20</v>
      </c>
      <c r="AT34" s="58">
        <f t="shared" si="48"/>
        <v>14</v>
      </c>
      <c r="AU34" s="59">
        <f t="shared" si="48"/>
        <v>0</v>
      </c>
      <c r="AV34" s="60">
        <f t="shared" si="48"/>
        <v>0</v>
      </c>
      <c r="AW34" s="65">
        <f t="shared" si="52"/>
        <v>128</v>
      </c>
      <c r="AX34" s="50">
        <f t="shared" si="53"/>
        <v>105</v>
      </c>
      <c r="AY34" s="51">
        <f t="shared" si="23"/>
        <v>23</v>
      </c>
      <c r="AZ34" s="66">
        <f t="shared" si="54"/>
        <v>15</v>
      </c>
      <c r="BA34" s="67">
        <f t="shared" si="54"/>
        <v>0</v>
      </c>
      <c r="BB34" s="67">
        <f t="shared" si="54"/>
        <v>0</v>
      </c>
      <c r="BC34" s="67">
        <f t="shared" si="54"/>
        <v>0</v>
      </c>
      <c r="BD34" s="67">
        <f t="shared" si="54"/>
        <v>0</v>
      </c>
      <c r="BE34" s="67">
        <f t="shared" si="54"/>
        <v>0</v>
      </c>
      <c r="BF34" s="67">
        <f t="shared" si="54"/>
        <v>3</v>
      </c>
      <c r="BG34" s="67">
        <f t="shared" si="54"/>
        <v>0</v>
      </c>
      <c r="BH34" s="67">
        <f t="shared" si="54"/>
        <v>0</v>
      </c>
      <c r="BI34" s="67">
        <f t="shared" si="54"/>
        <v>1</v>
      </c>
      <c r="BJ34" s="67">
        <f t="shared" si="54"/>
        <v>1</v>
      </c>
      <c r="BK34" s="67">
        <f t="shared" si="54"/>
        <v>0</v>
      </c>
      <c r="BL34" s="67">
        <f t="shared" si="54"/>
        <v>0</v>
      </c>
    </row>
    <row r="35" spans="1:64" x14ac:dyDescent="0.25">
      <c r="A35" s="80"/>
      <c r="B35" s="7"/>
      <c r="C35" s="20"/>
      <c r="D35" s="21"/>
      <c r="E35" s="20"/>
      <c r="F35" s="98"/>
      <c r="G35" s="24"/>
      <c r="H35" s="54"/>
      <c r="I35" s="55">
        <f t="shared" si="0"/>
        <v>0</v>
      </c>
      <c r="J35" s="55">
        <f t="shared" si="1"/>
        <v>0</v>
      </c>
      <c r="K35" s="55">
        <f t="shared" si="2"/>
        <v>0</v>
      </c>
      <c r="L35" s="56">
        <f t="shared" si="3"/>
        <v>0</v>
      </c>
      <c r="M35" s="56">
        <f t="shared" si="4"/>
        <v>0</v>
      </c>
      <c r="N35" s="56">
        <f t="shared" si="5"/>
        <v>0</v>
      </c>
      <c r="O35" s="56">
        <f t="shared" si="6"/>
        <v>0</v>
      </c>
      <c r="P35" s="56">
        <f t="shared" si="7"/>
        <v>0</v>
      </c>
      <c r="Q35" s="56">
        <f t="shared" si="8"/>
        <v>0</v>
      </c>
      <c r="R35" s="57">
        <f t="shared" si="9"/>
        <v>0</v>
      </c>
      <c r="S35" s="58">
        <f t="shared" si="10"/>
        <v>0</v>
      </c>
      <c r="T35" s="59">
        <f t="shared" si="11"/>
        <v>0</v>
      </c>
      <c r="U35" s="60">
        <f t="shared" si="12"/>
        <v>0</v>
      </c>
      <c r="V35" s="61"/>
      <c r="W35" s="61"/>
      <c r="X35" s="54"/>
      <c r="Y35" s="48">
        <f t="shared" si="13"/>
        <v>0</v>
      </c>
      <c r="Z35" s="57">
        <f t="shared" si="37"/>
        <v>0</v>
      </c>
      <c r="AA35" s="58">
        <f t="shared" si="38"/>
        <v>0</v>
      </c>
      <c r="AB35" s="59">
        <f t="shared" si="39"/>
        <v>0</v>
      </c>
      <c r="AC35" s="60">
        <f t="shared" si="40"/>
        <v>0</v>
      </c>
      <c r="AD35" s="54"/>
      <c r="AE35" s="62">
        <f t="shared" si="14"/>
        <v>0</v>
      </c>
      <c r="AF35" s="63">
        <f t="shared" si="15"/>
        <v>0</v>
      </c>
      <c r="AG35" s="63">
        <f t="shared" si="16"/>
        <v>0</v>
      </c>
      <c r="AH35" s="63">
        <f t="shared" si="17"/>
        <v>0</v>
      </c>
      <c r="AI35" s="63">
        <f t="shared" si="18"/>
        <v>0</v>
      </c>
      <c r="AJ35" s="54"/>
      <c r="AK35" s="61">
        <f>(IF(C35="Ontwikkel",1,0)*IF(E35="Altaar",Onderzoek!A34,0))+(IF(C35="Ontwikkel",1,0)*IF(E35="Medebrouwerij",Onderzoek!E34,0))+(IF(C35="Ontwikkel",1,0)*IF(E35="Hut",Onderzoek!I34,0))+(IF(C35="Ontwikkel",1,0)*IF(E35="Dierenjager",Onderzoek!M34,0))+(IF(C35="Ontwikkel",1,0)*IF(E35="Stamtotem",Onderzoek!Q34,0))+(IF(C35="Ontwikkel",1,0)*IF(E35="Markt",Onderzoek!U34,0))+(IF(C35="Ontwikkel",1,0)*IF(E35="Wolboerderij",Onderzoek!Y34,0))+(IF(C35="Ontwikkel",1,0)*IF(E35="Stamhuis",Onderzoek!AC34,0))+(IF(C35="Ontwikkel",1,0)*IF(E35="Oude Wilg",Onderzoek!AG34,0))+(IF(C35="Ontwikkel",1,0)*IF(E35="Medehal",Onderzoek!AK34,0))</f>
        <v>0</v>
      </c>
      <c r="AL35" s="61">
        <f>(IF(C35="Ontwikkel",1,0)*IF(E35="Altaar",Onderzoek!B34,0))+(IF(C35="Ontwikkel",1,0)*IF(E35="Medebrouwerij",Onderzoek!F34,0))+(IF(C35="Ontwikkel",1,0)*IF(E35="Hut",Onderzoek!J34,0))+(IF(C35="Ontwikkel",1,0)*IF(E35="Dierenjager",Onderzoek!N34,0))+(IF(C35="Ontwikkel",1,0)*IF(E35="Stamtotem",Onderzoek!R34,0))+(IF(C35="Ontwikkel",1,0)*IF(E35="Markt",Onderzoek!V34,0))+(IF(C35="Ontwikkel",1,0)*IF(E35="Wolboerderij",Onderzoek!Z34,0))+(IF(C35="Ontwikkel",1,0)*IF(E35="Stamhuis",Onderzoek!AD34,0))+(IF(C35="Ontwikkel",1,0)*IF(E35="Oude Wilg",Onderzoek!AH34,0))+(IF(C35="Ontwikkel",1,0)*IF(E35="Medehal",Onderzoek!AL34,0))</f>
        <v>0</v>
      </c>
      <c r="AM35" s="61">
        <f>(IF(C35="Ontwikkel",1,0)*IF(E35="Altaar",Onderzoek!C34,0))+(IF(C35="Ontwikkel",1,0)*IF(E35="Medebrouwerij",Onderzoek!G34,0))+(IF(C35="Ontwikkel",1,0)*IF(E35="Hut",Onderzoek!K34,0))+(IF(C35="Ontwikkel",1,0)*IF(E35="Dierenjager",Onderzoek!O34,0))+(IF(C35="Ontwikkel",1,0)*IF(E35="Stamtotem",Onderzoek!S34,0))+(IF(C35="Ontwikkel",1,0)*IF(E35="Markt",Onderzoek!W34,0))+(IF(C35="Ontwikkel",1,0)*IF(E35="Wolboerderij",Onderzoek!AA34,0))+(IF(C35="Ontwikkel",1,0)*IF(E35="Stamhuis",Onderzoek!AE34,0))+(IF(C35="Ontwikkel",1,0)*IF(E35="Oude Wilg",Onderzoek!AI34,0))+(IF(C35="Ontwikkel",1,0)*IF(E35="Medehal",Onderzoek!AM34,0))</f>
        <v>0</v>
      </c>
      <c r="AN35" s="61">
        <f>(IF(C35="Ontwikkel",1,0)*IF(E35="Altaar",Onderzoek!D34,0))+(IF(C35="Ontwikkel",1,0)*IF(E35="Medebrouwerij",Onderzoek!H34,0))+(IF(C35="Ontwikkel",1,0)*IF(E35="Hut",Onderzoek!L34,0))+(IF(C35="Ontwikkel",1,0)*IF(E35="Dierenjager",Onderzoek!P34,0))+(IF(C35="Ontwikkel",1,0)*IF(E35="Stamtotem",Onderzoek!T34,0))+(IF(C35="Ontwikkel",1,0)*IF(E35="Markt",Onderzoek!X34,0))+(IF(C35="Ontwikkel",1,0)*IF(E35="Wolboerderij",Onderzoek!AB34,0))+(IF(C35="Ontwikkel",1,0)*IF(E35="Stamhuis",Onderzoek!AF34,0))+(IF(C35="Ontwikkel",1,0)*IF(E35="Oude Wilg",Onderzoek!AJ34,0))+(IF(C35="Ontwikkel",1,0)*IF(E35="Medehal",Onderzoek!AN34,0))</f>
        <v>0</v>
      </c>
      <c r="AO35" s="54"/>
      <c r="AP35" s="55">
        <f t="shared" si="50"/>
        <v>108</v>
      </c>
      <c r="AQ35" s="56">
        <f t="shared" si="51"/>
        <v>72</v>
      </c>
      <c r="AR35" s="64">
        <f t="shared" si="41"/>
        <v>0</v>
      </c>
      <c r="AS35" s="57">
        <f t="shared" si="48"/>
        <v>20</v>
      </c>
      <c r="AT35" s="58">
        <f t="shared" si="48"/>
        <v>14</v>
      </c>
      <c r="AU35" s="59">
        <f t="shared" si="48"/>
        <v>0</v>
      </c>
      <c r="AV35" s="60">
        <f t="shared" si="48"/>
        <v>0</v>
      </c>
      <c r="AW35" s="65">
        <f t="shared" si="52"/>
        <v>128</v>
      </c>
      <c r="AX35" s="50">
        <f t="shared" si="53"/>
        <v>105</v>
      </c>
      <c r="AY35" s="51">
        <f t="shared" si="23"/>
        <v>23</v>
      </c>
      <c r="AZ35" s="66">
        <f t="shared" si="54"/>
        <v>15</v>
      </c>
      <c r="BA35" s="67">
        <f t="shared" si="54"/>
        <v>0</v>
      </c>
      <c r="BB35" s="67">
        <f t="shared" si="54"/>
        <v>0</v>
      </c>
      <c r="BC35" s="67">
        <f t="shared" si="54"/>
        <v>0</v>
      </c>
      <c r="BD35" s="67">
        <f t="shared" si="54"/>
        <v>0</v>
      </c>
      <c r="BE35" s="67">
        <f t="shared" si="54"/>
        <v>0</v>
      </c>
      <c r="BF35" s="67">
        <f t="shared" si="54"/>
        <v>3</v>
      </c>
      <c r="BG35" s="67">
        <f t="shared" si="54"/>
        <v>0</v>
      </c>
      <c r="BH35" s="67">
        <f t="shared" si="54"/>
        <v>0</v>
      </c>
      <c r="BI35" s="67">
        <f t="shared" si="54"/>
        <v>1</v>
      </c>
      <c r="BJ35" s="67">
        <f t="shared" si="54"/>
        <v>1</v>
      </c>
      <c r="BK35" s="67">
        <f t="shared" si="54"/>
        <v>0</v>
      </c>
      <c r="BL35" s="67">
        <f t="shared" si="54"/>
        <v>0</v>
      </c>
    </row>
    <row r="36" spans="1:64" x14ac:dyDescent="0.25">
      <c r="A36" s="80"/>
      <c r="B36" s="7"/>
      <c r="C36" s="20"/>
      <c r="D36" s="21"/>
      <c r="E36" s="20"/>
      <c r="F36" s="98"/>
      <c r="G36" s="24"/>
      <c r="H36" s="54"/>
      <c r="I36" s="55">
        <f t="shared" si="0"/>
        <v>0</v>
      </c>
      <c r="J36" s="55">
        <f t="shared" si="1"/>
        <v>0</v>
      </c>
      <c r="K36" s="55">
        <f t="shared" si="2"/>
        <v>0</v>
      </c>
      <c r="L36" s="56">
        <f t="shared" si="3"/>
        <v>0</v>
      </c>
      <c r="M36" s="56">
        <f t="shared" si="4"/>
        <v>0</v>
      </c>
      <c r="N36" s="56">
        <f t="shared" si="5"/>
        <v>0</v>
      </c>
      <c r="O36" s="56">
        <f t="shared" si="6"/>
        <v>0</v>
      </c>
      <c r="P36" s="56">
        <f t="shared" si="7"/>
        <v>0</v>
      </c>
      <c r="Q36" s="56">
        <f t="shared" si="8"/>
        <v>0</v>
      </c>
      <c r="R36" s="57">
        <f t="shared" si="9"/>
        <v>0</v>
      </c>
      <c r="S36" s="58">
        <f t="shared" si="10"/>
        <v>0</v>
      </c>
      <c r="T36" s="59">
        <f t="shared" si="11"/>
        <v>0</v>
      </c>
      <c r="U36" s="60">
        <f t="shared" si="12"/>
        <v>0</v>
      </c>
      <c r="V36" s="61"/>
      <c r="W36" s="61"/>
      <c r="X36" s="54"/>
      <c r="Y36" s="48">
        <f t="shared" si="13"/>
        <v>0</v>
      </c>
      <c r="Z36" s="57">
        <f t="shared" si="37"/>
        <v>0</v>
      </c>
      <c r="AA36" s="58">
        <f t="shared" si="38"/>
        <v>0</v>
      </c>
      <c r="AB36" s="59">
        <f t="shared" si="39"/>
        <v>0</v>
      </c>
      <c r="AC36" s="60">
        <f t="shared" si="40"/>
        <v>0</v>
      </c>
      <c r="AD36" s="54"/>
      <c r="AE36" s="62">
        <f t="shared" si="14"/>
        <v>0</v>
      </c>
      <c r="AF36" s="63">
        <f t="shared" si="15"/>
        <v>0</v>
      </c>
      <c r="AG36" s="63">
        <f t="shared" si="16"/>
        <v>0</v>
      </c>
      <c r="AH36" s="63">
        <f t="shared" si="17"/>
        <v>0</v>
      </c>
      <c r="AI36" s="63">
        <f t="shared" si="18"/>
        <v>0</v>
      </c>
      <c r="AJ36" s="54"/>
      <c r="AK36" s="61">
        <f>(IF(C36="Ontwikkel",1,0)*IF(E36="Altaar",Onderzoek!A35,0))+(IF(C36="Ontwikkel",1,0)*IF(E36="Medebrouwerij",Onderzoek!E35,0))+(IF(C36="Ontwikkel",1,0)*IF(E36="Hut",Onderzoek!I35,0))+(IF(C36="Ontwikkel",1,0)*IF(E36="Dierenjager",Onderzoek!M35,0))+(IF(C36="Ontwikkel",1,0)*IF(E36="Stamtotem",Onderzoek!Q35,0))+(IF(C36="Ontwikkel",1,0)*IF(E36="Markt",Onderzoek!U35,0))+(IF(C36="Ontwikkel",1,0)*IF(E36="Wolboerderij",Onderzoek!Y35,0))+(IF(C36="Ontwikkel",1,0)*IF(E36="Stamhuis",Onderzoek!AC35,0))+(IF(C36="Ontwikkel",1,0)*IF(E36="Oude Wilg",Onderzoek!AG35,0))+(IF(C36="Ontwikkel",1,0)*IF(E36="Medehal",Onderzoek!AK35,0))</f>
        <v>0</v>
      </c>
      <c r="AL36" s="61">
        <f>(IF(C36="Ontwikkel",1,0)*IF(E36="Altaar",Onderzoek!B35,0))+(IF(C36="Ontwikkel",1,0)*IF(E36="Medebrouwerij",Onderzoek!F35,0))+(IF(C36="Ontwikkel",1,0)*IF(E36="Hut",Onderzoek!J35,0))+(IF(C36="Ontwikkel",1,0)*IF(E36="Dierenjager",Onderzoek!N35,0))+(IF(C36="Ontwikkel",1,0)*IF(E36="Stamtotem",Onderzoek!R35,0))+(IF(C36="Ontwikkel",1,0)*IF(E36="Markt",Onderzoek!V35,0))+(IF(C36="Ontwikkel",1,0)*IF(E36="Wolboerderij",Onderzoek!Z35,0))+(IF(C36="Ontwikkel",1,0)*IF(E36="Stamhuis",Onderzoek!AD35,0))+(IF(C36="Ontwikkel",1,0)*IF(E36="Oude Wilg",Onderzoek!AH35,0))+(IF(C36="Ontwikkel",1,0)*IF(E36="Medehal",Onderzoek!AL35,0))</f>
        <v>0</v>
      </c>
      <c r="AM36" s="61">
        <f>(IF(C36="Ontwikkel",1,0)*IF(E36="Altaar",Onderzoek!C35,0))+(IF(C36="Ontwikkel",1,0)*IF(E36="Medebrouwerij",Onderzoek!G35,0))+(IF(C36="Ontwikkel",1,0)*IF(E36="Hut",Onderzoek!K35,0))+(IF(C36="Ontwikkel",1,0)*IF(E36="Dierenjager",Onderzoek!O35,0))+(IF(C36="Ontwikkel",1,0)*IF(E36="Stamtotem",Onderzoek!S35,0))+(IF(C36="Ontwikkel",1,0)*IF(E36="Markt",Onderzoek!W35,0))+(IF(C36="Ontwikkel",1,0)*IF(E36="Wolboerderij",Onderzoek!AA35,0))+(IF(C36="Ontwikkel",1,0)*IF(E36="Stamhuis",Onderzoek!AE35,0))+(IF(C36="Ontwikkel",1,0)*IF(E36="Oude Wilg",Onderzoek!AI35,0))+(IF(C36="Ontwikkel",1,0)*IF(E36="Medehal",Onderzoek!AM35,0))</f>
        <v>0</v>
      </c>
      <c r="AN36" s="61">
        <f>(IF(C36="Ontwikkel",1,0)*IF(E36="Altaar",Onderzoek!D35,0))+(IF(C36="Ontwikkel",1,0)*IF(E36="Medebrouwerij",Onderzoek!H35,0))+(IF(C36="Ontwikkel",1,0)*IF(E36="Hut",Onderzoek!L35,0))+(IF(C36="Ontwikkel",1,0)*IF(E36="Dierenjager",Onderzoek!P35,0))+(IF(C36="Ontwikkel",1,0)*IF(E36="Stamtotem",Onderzoek!T35,0))+(IF(C36="Ontwikkel",1,0)*IF(E36="Markt",Onderzoek!X35,0))+(IF(C36="Ontwikkel",1,0)*IF(E36="Wolboerderij",Onderzoek!AB35,0))+(IF(C36="Ontwikkel",1,0)*IF(E36="Stamhuis",Onderzoek!AF35,0))+(IF(C36="Ontwikkel",1,0)*IF(E36="Oude Wilg",Onderzoek!AJ35,0))+(IF(C36="Ontwikkel",1,0)*IF(E36="Medehal",Onderzoek!AN35,0))</f>
        <v>0</v>
      </c>
      <c r="AO36" s="54"/>
      <c r="AP36" s="55">
        <f t="shared" si="50"/>
        <v>108</v>
      </c>
      <c r="AQ36" s="56">
        <f t="shared" si="51"/>
        <v>72</v>
      </c>
      <c r="AR36" s="64">
        <f t="shared" si="41"/>
        <v>0</v>
      </c>
      <c r="AS36" s="57">
        <f t="shared" si="48"/>
        <v>20</v>
      </c>
      <c r="AT36" s="58">
        <f t="shared" si="48"/>
        <v>14</v>
      </c>
      <c r="AU36" s="59">
        <f t="shared" si="48"/>
        <v>0</v>
      </c>
      <c r="AV36" s="60">
        <f t="shared" si="48"/>
        <v>0</v>
      </c>
      <c r="AW36" s="65">
        <f t="shared" si="52"/>
        <v>128</v>
      </c>
      <c r="AX36" s="50">
        <f t="shared" si="53"/>
        <v>105</v>
      </c>
      <c r="AY36" s="51">
        <f t="shared" si="23"/>
        <v>23</v>
      </c>
      <c r="AZ36" s="66">
        <f t="shared" si="54"/>
        <v>15</v>
      </c>
      <c r="BA36" s="67">
        <f t="shared" si="54"/>
        <v>0</v>
      </c>
      <c r="BB36" s="67">
        <f t="shared" si="54"/>
        <v>0</v>
      </c>
      <c r="BC36" s="67">
        <f t="shared" si="54"/>
        <v>0</v>
      </c>
      <c r="BD36" s="67">
        <f t="shared" si="54"/>
        <v>0</v>
      </c>
      <c r="BE36" s="67">
        <f t="shared" si="54"/>
        <v>0</v>
      </c>
      <c r="BF36" s="67">
        <f t="shared" si="54"/>
        <v>3</v>
      </c>
      <c r="BG36" s="67">
        <f t="shared" si="54"/>
        <v>0</v>
      </c>
      <c r="BH36" s="67">
        <f t="shared" si="54"/>
        <v>0</v>
      </c>
      <c r="BI36" s="67">
        <f t="shared" si="54"/>
        <v>1</v>
      </c>
      <c r="BJ36" s="67">
        <f t="shared" si="54"/>
        <v>1</v>
      </c>
      <c r="BK36" s="67">
        <f t="shared" si="54"/>
        <v>0</v>
      </c>
      <c r="BL36" s="67">
        <f t="shared" si="54"/>
        <v>0</v>
      </c>
    </row>
    <row r="37" spans="1:64" x14ac:dyDescent="0.25">
      <c r="A37" s="80"/>
      <c r="B37" s="7"/>
      <c r="C37" s="20"/>
      <c r="D37" s="21"/>
      <c r="E37" s="20"/>
      <c r="F37" s="98"/>
      <c r="G37" s="24"/>
      <c r="H37" s="54"/>
      <c r="I37" s="55">
        <f t="shared" si="0"/>
        <v>0</v>
      </c>
      <c r="J37" s="55">
        <f t="shared" si="1"/>
        <v>0</v>
      </c>
      <c r="K37" s="55">
        <f t="shared" si="2"/>
        <v>0</v>
      </c>
      <c r="L37" s="56">
        <f t="shared" si="3"/>
        <v>0</v>
      </c>
      <c r="M37" s="56">
        <f t="shared" si="4"/>
        <v>0</v>
      </c>
      <c r="N37" s="56">
        <f t="shared" si="5"/>
        <v>0</v>
      </c>
      <c r="O37" s="56">
        <f t="shared" si="6"/>
        <v>0</v>
      </c>
      <c r="P37" s="56">
        <f t="shared" si="7"/>
        <v>0</v>
      </c>
      <c r="Q37" s="56">
        <f t="shared" si="8"/>
        <v>0</v>
      </c>
      <c r="R37" s="57">
        <f t="shared" si="9"/>
        <v>0</v>
      </c>
      <c r="S37" s="58">
        <f t="shared" si="10"/>
        <v>0</v>
      </c>
      <c r="T37" s="59">
        <f t="shared" si="11"/>
        <v>0</v>
      </c>
      <c r="U37" s="60">
        <f t="shared" si="12"/>
        <v>0</v>
      </c>
      <c r="V37" s="61"/>
      <c r="W37" s="61"/>
      <c r="X37" s="54"/>
      <c r="Y37" s="48">
        <f t="shared" si="13"/>
        <v>0</v>
      </c>
      <c r="Z37" s="57">
        <f t="shared" si="37"/>
        <v>0</v>
      </c>
      <c r="AA37" s="58">
        <f t="shared" si="38"/>
        <v>0</v>
      </c>
      <c r="AB37" s="59">
        <f t="shared" si="39"/>
        <v>0</v>
      </c>
      <c r="AC37" s="60">
        <f t="shared" si="40"/>
        <v>0</v>
      </c>
      <c r="AD37" s="54"/>
      <c r="AE37" s="62">
        <f t="shared" si="14"/>
        <v>0</v>
      </c>
      <c r="AF37" s="63">
        <f t="shared" si="15"/>
        <v>0</v>
      </c>
      <c r="AG37" s="63">
        <f t="shared" si="16"/>
        <v>0</v>
      </c>
      <c r="AH37" s="63">
        <f t="shared" si="17"/>
        <v>0</v>
      </c>
      <c r="AI37" s="63">
        <f t="shared" si="18"/>
        <v>0</v>
      </c>
      <c r="AJ37" s="54"/>
      <c r="AK37" s="61">
        <f>(IF(C37="Ontwikkel",1,0)*IF(E37="Altaar",Onderzoek!A36,0))+(IF(C37="Ontwikkel",1,0)*IF(E37="Medebrouwerij",Onderzoek!E36,0))+(IF(C37="Ontwikkel",1,0)*IF(E37="Hut",Onderzoek!I36,0))+(IF(C37="Ontwikkel",1,0)*IF(E37="Dierenjager",Onderzoek!M36,0))+(IF(C37="Ontwikkel",1,0)*IF(E37="Stamtotem",Onderzoek!Q36,0))+(IF(C37="Ontwikkel",1,0)*IF(E37="Markt",Onderzoek!U36,0))+(IF(C37="Ontwikkel",1,0)*IF(E37="Wolboerderij",Onderzoek!Y36,0))+(IF(C37="Ontwikkel",1,0)*IF(E37="Stamhuis",Onderzoek!AC36,0))+(IF(C37="Ontwikkel",1,0)*IF(E37="Oude Wilg",Onderzoek!AG36,0))+(IF(C37="Ontwikkel",1,0)*IF(E37="Medehal",Onderzoek!AK36,0))</f>
        <v>0</v>
      </c>
      <c r="AL37" s="61">
        <f>(IF(C37="Ontwikkel",1,0)*IF(E37="Altaar",Onderzoek!B36,0))+(IF(C37="Ontwikkel",1,0)*IF(E37="Medebrouwerij",Onderzoek!F36,0))+(IF(C37="Ontwikkel",1,0)*IF(E37="Hut",Onderzoek!J36,0))+(IF(C37="Ontwikkel",1,0)*IF(E37="Dierenjager",Onderzoek!N36,0))+(IF(C37="Ontwikkel",1,0)*IF(E37="Stamtotem",Onderzoek!R36,0))+(IF(C37="Ontwikkel",1,0)*IF(E37="Markt",Onderzoek!V36,0))+(IF(C37="Ontwikkel",1,0)*IF(E37="Wolboerderij",Onderzoek!Z36,0))+(IF(C37="Ontwikkel",1,0)*IF(E37="Stamhuis",Onderzoek!AD36,0))+(IF(C37="Ontwikkel",1,0)*IF(E37="Oude Wilg",Onderzoek!AH36,0))+(IF(C37="Ontwikkel",1,0)*IF(E37="Medehal",Onderzoek!AL36,0))</f>
        <v>0</v>
      </c>
      <c r="AM37" s="61">
        <f>(IF(C37="Ontwikkel",1,0)*IF(E37="Altaar",Onderzoek!C36,0))+(IF(C37="Ontwikkel",1,0)*IF(E37="Medebrouwerij",Onderzoek!G36,0))+(IF(C37="Ontwikkel",1,0)*IF(E37="Hut",Onderzoek!K36,0))+(IF(C37="Ontwikkel",1,0)*IF(E37="Dierenjager",Onderzoek!O36,0))+(IF(C37="Ontwikkel",1,0)*IF(E37="Stamtotem",Onderzoek!S36,0))+(IF(C37="Ontwikkel",1,0)*IF(E37="Markt",Onderzoek!W36,0))+(IF(C37="Ontwikkel",1,0)*IF(E37="Wolboerderij",Onderzoek!AA36,0))+(IF(C37="Ontwikkel",1,0)*IF(E37="Stamhuis",Onderzoek!AE36,0))+(IF(C37="Ontwikkel",1,0)*IF(E37="Oude Wilg",Onderzoek!AI36,0))+(IF(C37="Ontwikkel",1,0)*IF(E37="Medehal",Onderzoek!AM36,0))</f>
        <v>0</v>
      </c>
      <c r="AN37" s="61">
        <f>(IF(C37="Ontwikkel",1,0)*IF(E37="Altaar",Onderzoek!D36,0))+(IF(C37="Ontwikkel",1,0)*IF(E37="Medebrouwerij",Onderzoek!H36,0))+(IF(C37="Ontwikkel",1,0)*IF(E37="Hut",Onderzoek!L36,0))+(IF(C37="Ontwikkel",1,0)*IF(E37="Dierenjager",Onderzoek!P36,0))+(IF(C37="Ontwikkel",1,0)*IF(E37="Stamtotem",Onderzoek!T36,0))+(IF(C37="Ontwikkel",1,0)*IF(E37="Markt",Onderzoek!X36,0))+(IF(C37="Ontwikkel",1,0)*IF(E37="Wolboerderij",Onderzoek!AB36,0))+(IF(C37="Ontwikkel",1,0)*IF(E37="Stamhuis",Onderzoek!AF36,0))+(IF(C37="Ontwikkel",1,0)*IF(E37="Oude Wilg",Onderzoek!AJ36,0))+(IF(C37="Ontwikkel",1,0)*IF(E37="Medehal",Onderzoek!AN36,0))</f>
        <v>0</v>
      </c>
      <c r="AO37" s="54"/>
      <c r="AP37" s="55">
        <f t="shared" si="50"/>
        <v>108</v>
      </c>
      <c r="AQ37" s="56">
        <f t="shared" si="51"/>
        <v>72</v>
      </c>
      <c r="AR37" s="64">
        <f t="shared" si="41"/>
        <v>0</v>
      </c>
      <c r="AS37" s="57">
        <f t="shared" si="48"/>
        <v>20</v>
      </c>
      <c r="AT37" s="58">
        <f t="shared" si="48"/>
        <v>14</v>
      </c>
      <c r="AU37" s="59">
        <f t="shared" si="48"/>
        <v>0</v>
      </c>
      <c r="AV37" s="60">
        <f t="shared" si="48"/>
        <v>0</v>
      </c>
      <c r="AW37" s="65">
        <f t="shared" si="52"/>
        <v>128</v>
      </c>
      <c r="AX37" s="50">
        <f t="shared" si="53"/>
        <v>105</v>
      </c>
      <c r="AY37" s="51">
        <f t="shared" si="23"/>
        <v>23</v>
      </c>
      <c r="AZ37" s="66">
        <f t="shared" si="54"/>
        <v>15</v>
      </c>
      <c r="BA37" s="67">
        <f t="shared" si="54"/>
        <v>0</v>
      </c>
      <c r="BB37" s="67">
        <f t="shared" si="54"/>
        <v>0</v>
      </c>
      <c r="BC37" s="67">
        <f t="shared" si="54"/>
        <v>0</v>
      </c>
      <c r="BD37" s="67">
        <f t="shared" si="54"/>
        <v>0</v>
      </c>
      <c r="BE37" s="67">
        <f t="shared" si="54"/>
        <v>0</v>
      </c>
      <c r="BF37" s="67">
        <f t="shared" si="54"/>
        <v>3</v>
      </c>
      <c r="BG37" s="67">
        <f t="shared" si="54"/>
        <v>0</v>
      </c>
      <c r="BH37" s="67">
        <f t="shared" si="54"/>
        <v>0</v>
      </c>
      <c r="BI37" s="67">
        <f t="shared" si="54"/>
        <v>1</v>
      </c>
      <c r="BJ37" s="67">
        <f t="shared" si="54"/>
        <v>1</v>
      </c>
      <c r="BK37" s="67">
        <f t="shared" si="54"/>
        <v>0</v>
      </c>
      <c r="BL37" s="67">
        <f t="shared" si="54"/>
        <v>0</v>
      </c>
    </row>
    <row r="38" spans="1:64" x14ac:dyDescent="0.25">
      <c r="A38" s="80"/>
      <c r="B38" s="7"/>
      <c r="C38" s="20"/>
      <c r="D38" s="21"/>
      <c r="E38" s="20"/>
      <c r="F38" s="98"/>
      <c r="G38" s="24"/>
      <c r="H38" s="54"/>
      <c r="I38" s="55">
        <f t="shared" si="0"/>
        <v>0</v>
      </c>
      <c r="J38" s="55">
        <f t="shared" si="1"/>
        <v>0</v>
      </c>
      <c r="K38" s="55">
        <f t="shared" si="2"/>
        <v>0</v>
      </c>
      <c r="L38" s="56">
        <f t="shared" si="3"/>
        <v>0</v>
      </c>
      <c r="M38" s="56">
        <f t="shared" si="4"/>
        <v>0</v>
      </c>
      <c r="N38" s="56">
        <f t="shared" si="5"/>
        <v>0</v>
      </c>
      <c r="O38" s="56">
        <f t="shared" si="6"/>
        <v>0</v>
      </c>
      <c r="P38" s="56">
        <f t="shared" si="7"/>
        <v>0</v>
      </c>
      <c r="Q38" s="56">
        <f t="shared" si="8"/>
        <v>0</v>
      </c>
      <c r="R38" s="57">
        <f t="shared" si="9"/>
        <v>0</v>
      </c>
      <c r="S38" s="58">
        <f t="shared" si="10"/>
        <v>0</v>
      </c>
      <c r="T38" s="59">
        <f t="shared" si="11"/>
        <v>0</v>
      </c>
      <c r="U38" s="60">
        <f t="shared" si="12"/>
        <v>0</v>
      </c>
      <c r="V38" s="61"/>
      <c r="W38" s="61"/>
      <c r="X38" s="54"/>
      <c r="Y38" s="48">
        <f t="shared" si="13"/>
        <v>0</v>
      </c>
      <c r="Z38" s="57">
        <f t="shared" si="37"/>
        <v>0</v>
      </c>
      <c r="AA38" s="58">
        <f t="shared" si="38"/>
        <v>0</v>
      </c>
      <c r="AB38" s="59">
        <f t="shared" si="39"/>
        <v>0</v>
      </c>
      <c r="AC38" s="60">
        <f t="shared" si="40"/>
        <v>0</v>
      </c>
      <c r="AD38" s="54"/>
      <c r="AE38" s="62">
        <f t="shared" si="14"/>
        <v>0</v>
      </c>
      <c r="AF38" s="63">
        <f t="shared" si="15"/>
        <v>0</v>
      </c>
      <c r="AG38" s="63">
        <f t="shared" si="16"/>
        <v>0</v>
      </c>
      <c r="AH38" s="63">
        <f t="shared" si="17"/>
        <v>0</v>
      </c>
      <c r="AI38" s="63">
        <f t="shared" si="18"/>
        <v>0</v>
      </c>
      <c r="AJ38" s="54"/>
      <c r="AK38" s="61">
        <f>(IF(C38="Ontwikkel",1,0)*IF(E38="Altaar",Onderzoek!A37,0))+(IF(C38="Ontwikkel",1,0)*IF(E38="Medebrouwerij",Onderzoek!E37,0))+(IF(C38="Ontwikkel",1,0)*IF(E38="Hut",Onderzoek!I37,0))+(IF(C38="Ontwikkel",1,0)*IF(E38="Dierenjager",Onderzoek!M37,0))+(IF(C38="Ontwikkel",1,0)*IF(E38="Stamtotem",Onderzoek!Q37,0))+(IF(C38="Ontwikkel",1,0)*IF(E38="Markt",Onderzoek!U37,0))+(IF(C38="Ontwikkel",1,0)*IF(E38="Wolboerderij",Onderzoek!Y37,0))+(IF(C38="Ontwikkel",1,0)*IF(E38="Stamhuis",Onderzoek!AC37,0))+(IF(C38="Ontwikkel",1,0)*IF(E38="Oude Wilg",Onderzoek!AG37,0))+(IF(C38="Ontwikkel",1,0)*IF(E38="Medehal",Onderzoek!AK37,0))</f>
        <v>0</v>
      </c>
      <c r="AL38" s="61">
        <f>(IF(C38="Ontwikkel",1,0)*IF(E38="Altaar",Onderzoek!B37,0))+(IF(C38="Ontwikkel",1,0)*IF(E38="Medebrouwerij",Onderzoek!F37,0))+(IF(C38="Ontwikkel",1,0)*IF(E38="Hut",Onderzoek!J37,0))+(IF(C38="Ontwikkel",1,0)*IF(E38="Dierenjager",Onderzoek!N37,0))+(IF(C38="Ontwikkel",1,0)*IF(E38="Stamtotem",Onderzoek!R37,0))+(IF(C38="Ontwikkel",1,0)*IF(E38="Markt",Onderzoek!V37,0))+(IF(C38="Ontwikkel",1,0)*IF(E38="Wolboerderij",Onderzoek!Z37,0))+(IF(C38="Ontwikkel",1,0)*IF(E38="Stamhuis",Onderzoek!AD37,0))+(IF(C38="Ontwikkel",1,0)*IF(E38="Oude Wilg",Onderzoek!AH37,0))+(IF(C38="Ontwikkel",1,0)*IF(E38="Medehal",Onderzoek!AL37,0))</f>
        <v>0</v>
      </c>
      <c r="AM38" s="61">
        <f>(IF(C38="Ontwikkel",1,0)*IF(E38="Altaar",Onderzoek!C37,0))+(IF(C38="Ontwikkel",1,0)*IF(E38="Medebrouwerij",Onderzoek!G37,0))+(IF(C38="Ontwikkel",1,0)*IF(E38="Hut",Onderzoek!K37,0))+(IF(C38="Ontwikkel",1,0)*IF(E38="Dierenjager",Onderzoek!O37,0))+(IF(C38="Ontwikkel",1,0)*IF(E38="Stamtotem",Onderzoek!S37,0))+(IF(C38="Ontwikkel",1,0)*IF(E38="Markt",Onderzoek!W37,0))+(IF(C38="Ontwikkel",1,0)*IF(E38="Wolboerderij",Onderzoek!AA37,0))+(IF(C38="Ontwikkel",1,0)*IF(E38="Stamhuis",Onderzoek!AE37,0))+(IF(C38="Ontwikkel",1,0)*IF(E38="Oude Wilg",Onderzoek!AI37,0))+(IF(C38="Ontwikkel",1,0)*IF(E38="Medehal",Onderzoek!AM37,0))</f>
        <v>0</v>
      </c>
      <c r="AN38" s="61">
        <f>(IF(C38="Ontwikkel",1,0)*IF(E38="Altaar",Onderzoek!D37,0))+(IF(C38="Ontwikkel",1,0)*IF(E38="Medebrouwerij",Onderzoek!H37,0))+(IF(C38="Ontwikkel",1,0)*IF(E38="Hut",Onderzoek!L37,0))+(IF(C38="Ontwikkel",1,0)*IF(E38="Dierenjager",Onderzoek!P37,0))+(IF(C38="Ontwikkel",1,0)*IF(E38="Stamtotem",Onderzoek!T37,0))+(IF(C38="Ontwikkel",1,0)*IF(E38="Markt",Onderzoek!X37,0))+(IF(C38="Ontwikkel",1,0)*IF(E38="Wolboerderij",Onderzoek!AB37,0))+(IF(C38="Ontwikkel",1,0)*IF(E38="Stamhuis",Onderzoek!AF37,0))+(IF(C38="Ontwikkel",1,0)*IF(E38="Oude Wilg",Onderzoek!AJ37,0))+(IF(C38="Ontwikkel",1,0)*IF(E38="Medehal",Onderzoek!AN37,0))</f>
        <v>0</v>
      </c>
      <c r="AO38" s="54"/>
      <c r="AP38" s="55">
        <f t="shared" si="50"/>
        <v>108</v>
      </c>
      <c r="AQ38" s="56">
        <f t="shared" si="51"/>
        <v>72</v>
      </c>
      <c r="AR38" s="64">
        <f t="shared" si="41"/>
        <v>0</v>
      </c>
      <c r="AS38" s="57">
        <f t="shared" ref="AS38:AV45" si="55">AS37+Z38-AF38-AK38</f>
        <v>20</v>
      </c>
      <c r="AT38" s="58">
        <f t="shared" si="55"/>
        <v>14</v>
      </c>
      <c r="AU38" s="59">
        <f t="shared" si="55"/>
        <v>0</v>
      </c>
      <c r="AV38" s="60">
        <f t="shared" si="55"/>
        <v>0</v>
      </c>
      <c r="AW38" s="65">
        <f t="shared" si="52"/>
        <v>128</v>
      </c>
      <c r="AX38" s="50">
        <f t="shared" si="53"/>
        <v>105</v>
      </c>
      <c r="AY38" s="51">
        <f t="shared" si="23"/>
        <v>23</v>
      </c>
      <c r="AZ38" s="66">
        <f t="shared" si="54"/>
        <v>15</v>
      </c>
      <c r="BA38" s="67">
        <f t="shared" si="54"/>
        <v>0</v>
      </c>
      <c r="BB38" s="67">
        <f t="shared" si="54"/>
        <v>0</v>
      </c>
      <c r="BC38" s="67">
        <f t="shared" si="54"/>
        <v>0</v>
      </c>
      <c r="BD38" s="67">
        <f t="shared" si="54"/>
        <v>0</v>
      </c>
      <c r="BE38" s="67">
        <f t="shared" si="54"/>
        <v>0</v>
      </c>
      <c r="BF38" s="67">
        <f t="shared" si="54"/>
        <v>3</v>
      </c>
      <c r="BG38" s="67">
        <f t="shared" si="54"/>
        <v>0</v>
      </c>
      <c r="BH38" s="67">
        <f t="shared" si="54"/>
        <v>0</v>
      </c>
      <c r="BI38" s="67">
        <f t="shared" si="54"/>
        <v>1</v>
      </c>
      <c r="BJ38" s="67">
        <f t="shared" si="54"/>
        <v>1</v>
      </c>
      <c r="BK38" s="67">
        <f t="shared" si="54"/>
        <v>0</v>
      </c>
      <c r="BL38" s="67">
        <f t="shared" si="54"/>
        <v>0</v>
      </c>
    </row>
    <row r="39" spans="1:64" x14ac:dyDescent="0.25">
      <c r="A39" s="80"/>
      <c r="B39" s="7"/>
      <c r="C39" s="20"/>
      <c r="D39" s="21"/>
      <c r="E39" s="20"/>
      <c r="F39" s="98"/>
      <c r="G39" s="24"/>
      <c r="H39" s="54"/>
      <c r="I39" s="55">
        <f t="shared" si="0"/>
        <v>0</v>
      </c>
      <c r="J39" s="55">
        <f t="shared" si="1"/>
        <v>0</v>
      </c>
      <c r="K39" s="55">
        <f t="shared" si="2"/>
        <v>0</v>
      </c>
      <c r="L39" s="56">
        <f t="shared" si="3"/>
        <v>0</v>
      </c>
      <c r="M39" s="56">
        <f t="shared" si="4"/>
        <v>0</v>
      </c>
      <c r="N39" s="56">
        <f t="shared" si="5"/>
        <v>0</v>
      </c>
      <c r="O39" s="56">
        <f t="shared" si="6"/>
        <v>0</v>
      </c>
      <c r="P39" s="56">
        <f t="shared" si="7"/>
        <v>0</v>
      </c>
      <c r="Q39" s="56">
        <f t="shared" si="8"/>
        <v>0</v>
      </c>
      <c r="R39" s="57">
        <f t="shared" si="9"/>
        <v>0</v>
      </c>
      <c r="S39" s="58">
        <f t="shared" si="10"/>
        <v>0</v>
      </c>
      <c r="T39" s="59">
        <f t="shared" si="11"/>
        <v>0</v>
      </c>
      <c r="U39" s="60">
        <f t="shared" si="12"/>
        <v>0</v>
      </c>
      <c r="V39" s="61"/>
      <c r="W39" s="61"/>
      <c r="X39" s="54"/>
      <c r="Y39" s="48">
        <f t="shared" si="13"/>
        <v>0</v>
      </c>
      <c r="Z39" s="57">
        <f t="shared" si="37"/>
        <v>0</v>
      </c>
      <c r="AA39" s="58">
        <f t="shared" si="38"/>
        <v>0</v>
      </c>
      <c r="AB39" s="59">
        <f t="shared" si="39"/>
        <v>0</v>
      </c>
      <c r="AC39" s="60">
        <f t="shared" si="40"/>
        <v>0</v>
      </c>
      <c r="AD39" s="54"/>
      <c r="AE39" s="62">
        <f t="shared" si="14"/>
        <v>0</v>
      </c>
      <c r="AF39" s="63">
        <f t="shared" si="15"/>
        <v>0</v>
      </c>
      <c r="AG39" s="63">
        <f t="shared" si="16"/>
        <v>0</v>
      </c>
      <c r="AH39" s="63">
        <f t="shared" si="17"/>
        <v>0</v>
      </c>
      <c r="AI39" s="63">
        <f t="shared" si="18"/>
        <v>0</v>
      </c>
      <c r="AJ39" s="54"/>
      <c r="AK39" s="61">
        <f>(IF(C39="Ontwikkel",1,0)*IF(E39="Altaar",Onderzoek!A38,0))+(IF(C39="Ontwikkel",1,0)*IF(E39="Medebrouwerij",Onderzoek!E38,0))+(IF(C39="Ontwikkel",1,0)*IF(E39="Hut",Onderzoek!I38,0))+(IF(C39="Ontwikkel",1,0)*IF(E39="Dierenjager",Onderzoek!M38,0))+(IF(C39="Ontwikkel",1,0)*IF(E39="Stamtotem",Onderzoek!Q38,0))+(IF(C39="Ontwikkel",1,0)*IF(E39="Markt",Onderzoek!U38,0))+(IF(C39="Ontwikkel",1,0)*IF(E39="Wolboerderij",Onderzoek!Y38,0))+(IF(C39="Ontwikkel",1,0)*IF(E39="Stamhuis",Onderzoek!AC38,0))+(IF(C39="Ontwikkel",1,0)*IF(E39="Oude Wilg",Onderzoek!AG38,0))+(IF(C39="Ontwikkel",1,0)*IF(E39="Medehal",Onderzoek!AK38,0))</f>
        <v>0</v>
      </c>
      <c r="AL39" s="61">
        <f>(IF(C39="Ontwikkel",1,0)*IF(E39="Altaar",Onderzoek!B38,0))+(IF(C39="Ontwikkel",1,0)*IF(E39="Medebrouwerij",Onderzoek!F38,0))+(IF(C39="Ontwikkel",1,0)*IF(E39="Hut",Onderzoek!J38,0))+(IF(C39="Ontwikkel",1,0)*IF(E39="Dierenjager",Onderzoek!N38,0))+(IF(C39="Ontwikkel",1,0)*IF(E39="Stamtotem",Onderzoek!R38,0))+(IF(C39="Ontwikkel",1,0)*IF(E39="Markt",Onderzoek!V38,0))+(IF(C39="Ontwikkel",1,0)*IF(E39="Wolboerderij",Onderzoek!Z38,0))+(IF(C39="Ontwikkel",1,0)*IF(E39="Stamhuis",Onderzoek!AD38,0))+(IF(C39="Ontwikkel",1,0)*IF(E39="Oude Wilg",Onderzoek!AH38,0))+(IF(C39="Ontwikkel",1,0)*IF(E39="Medehal",Onderzoek!AL38,0))</f>
        <v>0</v>
      </c>
      <c r="AM39" s="61">
        <f>(IF(C39="Ontwikkel",1,0)*IF(E39="Altaar",Onderzoek!C38,0))+(IF(C39="Ontwikkel",1,0)*IF(E39="Medebrouwerij",Onderzoek!G38,0))+(IF(C39="Ontwikkel",1,0)*IF(E39="Hut",Onderzoek!K38,0))+(IF(C39="Ontwikkel",1,0)*IF(E39="Dierenjager",Onderzoek!O38,0))+(IF(C39="Ontwikkel",1,0)*IF(E39="Stamtotem",Onderzoek!S38,0))+(IF(C39="Ontwikkel",1,0)*IF(E39="Markt",Onderzoek!W38,0))+(IF(C39="Ontwikkel",1,0)*IF(E39="Wolboerderij",Onderzoek!AA38,0))+(IF(C39="Ontwikkel",1,0)*IF(E39="Stamhuis",Onderzoek!AE38,0))+(IF(C39="Ontwikkel",1,0)*IF(E39="Oude Wilg",Onderzoek!AI38,0))+(IF(C39="Ontwikkel",1,0)*IF(E39="Medehal",Onderzoek!AM38,0))</f>
        <v>0</v>
      </c>
      <c r="AN39" s="61">
        <f>(IF(C39="Ontwikkel",1,0)*IF(E39="Altaar",Onderzoek!D38,0))+(IF(C39="Ontwikkel",1,0)*IF(E39="Medebrouwerij",Onderzoek!H38,0))+(IF(C39="Ontwikkel",1,0)*IF(E39="Hut",Onderzoek!L38,0))+(IF(C39="Ontwikkel",1,0)*IF(E39="Dierenjager",Onderzoek!P38,0))+(IF(C39="Ontwikkel",1,0)*IF(E39="Stamtotem",Onderzoek!T38,0))+(IF(C39="Ontwikkel",1,0)*IF(E39="Markt",Onderzoek!X38,0))+(IF(C39="Ontwikkel",1,0)*IF(E39="Wolboerderij",Onderzoek!AB38,0))+(IF(C39="Ontwikkel",1,0)*IF(E39="Stamhuis",Onderzoek!AF38,0))+(IF(C39="Ontwikkel",1,0)*IF(E39="Oude Wilg",Onderzoek!AJ38,0))+(IF(C39="Ontwikkel",1,0)*IF(E39="Medehal",Onderzoek!AN38,0))</f>
        <v>0</v>
      </c>
      <c r="AO39" s="54"/>
      <c r="AP39" s="55">
        <f t="shared" si="50"/>
        <v>108</v>
      </c>
      <c r="AQ39" s="56">
        <f t="shared" si="51"/>
        <v>72</v>
      </c>
      <c r="AR39" s="64">
        <f t="shared" si="41"/>
        <v>0</v>
      </c>
      <c r="AS39" s="57">
        <f t="shared" si="55"/>
        <v>20</v>
      </c>
      <c r="AT39" s="58">
        <f t="shared" si="55"/>
        <v>14</v>
      </c>
      <c r="AU39" s="59">
        <f t="shared" si="55"/>
        <v>0</v>
      </c>
      <c r="AV39" s="60">
        <f t="shared" si="55"/>
        <v>0</v>
      </c>
      <c r="AW39" s="65">
        <f t="shared" si="52"/>
        <v>128</v>
      </c>
      <c r="AX39" s="50">
        <f t="shared" si="53"/>
        <v>105</v>
      </c>
      <c r="AY39" s="51">
        <f t="shared" si="23"/>
        <v>23</v>
      </c>
      <c r="AZ39" s="66">
        <f t="shared" si="54"/>
        <v>15</v>
      </c>
      <c r="BA39" s="67">
        <f t="shared" si="54"/>
        <v>0</v>
      </c>
      <c r="BB39" s="67">
        <f t="shared" si="54"/>
        <v>0</v>
      </c>
      <c r="BC39" s="67">
        <f t="shared" si="54"/>
        <v>0</v>
      </c>
      <c r="BD39" s="67">
        <f t="shared" si="54"/>
        <v>0</v>
      </c>
      <c r="BE39" s="67">
        <f t="shared" si="54"/>
        <v>0</v>
      </c>
      <c r="BF39" s="67">
        <f t="shared" si="54"/>
        <v>3</v>
      </c>
      <c r="BG39" s="67">
        <f t="shared" si="54"/>
        <v>0</v>
      </c>
      <c r="BH39" s="67">
        <f t="shared" si="54"/>
        <v>0</v>
      </c>
      <c r="BI39" s="67">
        <f t="shared" si="54"/>
        <v>1</v>
      </c>
      <c r="BJ39" s="67">
        <f t="shared" si="54"/>
        <v>1</v>
      </c>
      <c r="BK39" s="67">
        <f t="shared" si="54"/>
        <v>0</v>
      </c>
      <c r="BL39" s="67">
        <f t="shared" si="54"/>
        <v>0</v>
      </c>
    </row>
    <row r="40" spans="1:64" x14ac:dyDescent="0.25">
      <c r="A40" s="80"/>
      <c r="B40" s="7"/>
      <c r="C40" s="20"/>
      <c r="D40" s="21"/>
      <c r="E40" s="20"/>
      <c r="F40" s="98"/>
      <c r="G40" s="24"/>
      <c r="H40" s="54"/>
      <c r="I40" s="55">
        <f t="shared" si="0"/>
        <v>0</v>
      </c>
      <c r="J40" s="55">
        <f t="shared" si="1"/>
        <v>0</v>
      </c>
      <c r="K40" s="55">
        <f t="shared" si="2"/>
        <v>0</v>
      </c>
      <c r="L40" s="56">
        <f t="shared" si="3"/>
        <v>0</v>
      </c>
      <c r="M40" s="56">
        <f t="shared" si="4"/>
        <v>0</v>
      </c>
      <c r="N40" s="56">
        <f t="shared" si="5"/>
        <v>0</v>
      </c>
      <c r="O40" s="56">
        <f t="shared" si="6"/>
        <v>0</v>
      </c>
      <c r="P40" s="56">
        <f t="shared" si="7"/>
        <v>0</v>
      </c>
      <c r="Q40" s="56">
        <f t="shared" si="8"/>
        <v>0</v>
      </c>
      <c r="R40" s="57">
        <f t="shared" si="9"/>
        <v>0</v>
      </c>
      <c r="S40" s="58">
        <f t="shared" si="10"/>
        <v>0</v>
      </c>
      <c r="T40" s="59">
        <f t="shared" si="11"/>
        <v>0</v>
      </c>
      <c r="U40" s="60">
        <f t="shared" si="12"/>
        <v>0</v>
      </c>
      <c r="V40" s="61"/>
      <c r="W40" s="61"/>
      <c r="X40" s="54"/>
      <c r="Y40" s="48">
        <f t="shared" si="13"/>
        <v>0</v>
      </c>
      <c r="Z40" s="57">
        <f t="shared" si="37"/>
        <v>0</v>
      </c>
      <c r="AA40" s="58">
        <f t="shared" si="38"/>
        <v>0</v>
      </c>
      <c r="AB40" s="59">
        <f t="shared" si="39"/>
        <v>0</v>
      </c>
      <c r="AC40" s="60">
        <f t="shared" si="40"/>
        <v>0</v>
      </c>
      <c r="AD40" s="54"/>
      <c r="AE40" s="62">
        <f t="shared" si="14"/>
        <v>0</v>
      </c>
      <c r="AF40" s="63">
        <f t="shared" si="15"/>
        <v>0</v>
      </c>
      <c r="AG40" s="63">
        <f t="shared" si="16"/>
        <v>0</v>
      </c>
      <c r="AH40" s="63">
        <f t="shared" si="17"/>
        <v>0</v>
      </c>
      <c r="AI40" s="63">
        <f t="shared" si="18"/>
        <v>0</v>
      </c>
      <c r="AJ40" s="54"/>
      <c r="AK40" s="61">
        <f>(IF(C40="Ontwikkel",1,0)*IF(E40="Altaar",Onderzoek!A39,0))+(IF(C40="Ontwikkel",1,0)*IF(E40="Medebrouwerij",Onderzoek!E39,0))+(IF(C40="Ontwikkel",1,0)*IF(E40="Hut",Onderzoek!I39,0))+(IF(C40="Ontwikkel",1,0)*IF(E40="Dierenjager",Onderzoek!M39,0))+(IF(C40="Ontwikkel",1,0)*IF(E40="Stamtotem",Onderzoek!Q39,0))+(IF(C40="Ontwikkel",1,0)*IF(E40="Markt",Onderzoek!U39,0))+(IF(C40="Ontwikkel",1,0)*IF(E40="Wolboerderij",Onderzoek!Y39,0))+(IF(C40="Ontwikkel",1,0)*IF(E40="Stamhuis",Onderzoek!AC39,0))+(IF(C40="Ontwikkel",1,0)*IF(E40="Oude Wilg",Onderzoek!AG39,0))+(IF(C40="Ontwikkel",1,0)*IF(E40="Medehal",Onderzoek!AK39,0))</f>
        <v>0</v>
      </c>
      <c r="AL40" s="61">
        <f>(IF(C40="Ontwikkel",1,0)*IF(E40="Altaar",Onderzoek!B39,0))+(IF(C40="Ontwikkel",1,0)*IF(E40="Medebrouwerij",Onderzoek!F39,0))+(IF(C40="Ontwikkel",1,0)*IF(E40="Hut",Onderzoek!J39,0))+(IF(C40="Ontwikkel",1,0)*IF(E40="Dierenjager",Onderzoek!N39,0))+(IF(C40="Ontwikkel",1,0)*IF(E40="Stamtotem",Onderzoek!R39,0))+(IF(C40="Ontwikkel",1,0)*IF(E40="Markt",Onderzoek!V39,0))+(IF(C40="Ontwikkel",1,0)*IF(E40="Wolboerderij",Onderzoek!Z39,0))+(IF(C40="Ontwikkel",1,0)*IF(E40="Stamhuis",Onderzoek!AD39,0))+(IF(C40="Ontwikkel",1,0)*IF(E40="Oude Wilg",Onderzoek!AH39,0))+(IF(C40="Ontwikkel",1,0)*IF(E40="Medehal",Onderzoek!AL39,0))</f>
        <v>0</v>
      </c>
      <c r="AM40" s="61">
        <f>(IF(C40="Ontwikkel",1,0)*IF(E40="Altaar",Onderzoek!C39,0))+(IF(C40="Ontwikkel",1,0)*IF(E40="Medebrouwerij",Onderzoek!G39,0))+(IF(C40="Ontwikkel",1,0)*IF(E40="Hut",Onderzoek!K39,0))+(IF(C40="Ontwikkel",1,0)*IF(E40="Dierenjager",Onderzoek!O39,0))+(IF(C40="Ontwikkel",1,0)*IF(E40="Stamtotem",Onderzoek!S39,0))+(IF(C40="Ontwikkel",1,0)*IF(E40="Markt",Onderzoek!W39,0))+(IF(C40="Ontwikkel",1,0)*IF(E40="Wolboerderij",Onderzoek!AA39,0))+(IF(C40="Ontwikkel",1,0)*IF(E40="Stamhuis",Onderzoek!AE39,0))+(IF(C40="Ontwikkel",1,0)*IF(E40="Oude Wilg",Onderzoek!AI39,0))+(IF(C40="Ontwikkel",1,0)*IF(E40="Medehal",Onderzoek!AM39,0))</f>
        <v>0</v>
      </c>
      <c r="AN40" s="61">
        <f>(IF(C40="Ontwikkel",1,0)*IF(E40="Altaar",Onderzoek!D39,0))+(IF(C40="Ontwikkel",1,0)*IF(E40="Medebrouwerij",Onderzoek!H39,0))+(IF(C40="Ontwikkel",1,0)*IF(E40="Hut",Onderzoek!L39,0))+(IF(C40="Ontwikkel",1,0)*IF(E40="Dierenjager",Onderzoek!P39,0))+(IF(C40="Ontwikkel",1,0)*IF(E40="Stamtotem",Onderzoek!T39,0))+(IF(C40="Ontwikkel",1,0)*IF(E40="Markt",Onderzoek!X39,0))+(IF(C40="Ontwikkel",1,0)*IF(E40="Wolboerderij",Onderzoek!AB39,0))+(IF(C40="Ontwikkel",1,0)*IF(E40="Stamhuis",Onderzoek!AF39,0))+(IF(C40="Ontwikkel",1,0)*IF(E40="Oude Wilg",Onderzoek!AJ39,0))+(IF(C40="Ontwikkel",1,0)*IF(E40="Medehal",Onderzoek!AN39,0))</f>
        <v>0</v>
      </c>
      <c r="AO40" s="54"/>
      <c r="AP40" s="55">
        <f t="shared" si="50"/>
        <v>108</v>
      </c>
      <c r="AQ40" s="56">
        <f t="shared" si="51"/>
        <v>72</v>
      </c>
      <c r="AR40" s="64">
        <f t="shared" si="41"/>
        <v>0</v>
      </c>
      <c r="AS40" s="57">
        <f t="shared" si="55"/>
        <v>20</v>
      </c>
      <c r="AT40" s="58">
        <f t="shared" si="55"/>
        <v>14</v>
      </c>
      <c r="AU40" s="59">
        <f t="shared" si="55"/>
        <v>0</v>
      </c>
      <c r="AV40" s="60">
        <f t="shared" si="55"/>
        <v>0</v>
      </c>
      <c r="AW40" s="65">
        <f t="shared" si="52"/>
        <v>128</v>
      </c>
      <c r="AX40" s="50">
        <f t="shared" si="53"/>
        <v>105</v>
      </c>
      <c r="AY40" s="51">
        <f t="shared" si="23"/>
        <v>23</v>
      </c>
      <c r="AZ40" s="66">
        <f t="shared" si="54"/>
        <v>15</v>
      </c>
      <c r="BA40" s="67">
        <f t="shared" si="54"/>
        <v>0</v>
      </c>
      <c r="BB40" s="67">
        <f t="shared" si="54"/>
        <v>0</v>
      </c>
      <c r="BC40" s="67">
        <f t="shared" si="54"/>
        <v>0</v>
      </c>
      <c r="BD40" s="67">
        <f t="shared" si="54"/>
        <v>0</v>
      </c>
      <c r="BE40" s="67">
        <f t="shared" si="54"/>
        <v>0</v>
      </c>
      <c r="BF40" s="67">
        <f t="shared" si="54"/>
        <v>3</v>
      </c>
      <c r="BG40" s="67">
        <f t="shared" si="54"/>
        <v>0</v>
      </c>
      <c r="BH40" s="67">
        <f t="shared" si="54"/>
        <v>0</v>
      </c>
      <c r="BI40" s="67">
        <f t="shared" si="54"/>
        <v>1</v>
      </c>
      <c r="BJ40" s="67">
        <f t="shared" si="54"/>
        <v>1</v>
      </c>
      <c r="BK40" s="67">
        <f t="shared" si="54"/>
        <v>0</v>
      </c>
      <c r="BL40" s="67">
        <f t="shared" si="54"/>
        <v>0</v>
      </c>
    </row>
    <row r="41" spans="1:64" x14ac:dyDescent="0.25">
      <c r="A41" s="80"/>
      <c r="B41" s="7"/>
      <c r="C41" s="20"/>
      <c r="D41" s="21"/>
      <c r="E41" s="20"/>
      <c r="F41" s="98"/>
      <c r="G41" s="24"/>
      <c r="H41" s="54"/>
      <c r="I41" s="55">
        <f t="shared" si="0"/>
        <v>0</v>
      </c>
      <c r="J41" s="55">
        <f t="shared" si="1"/>
        <v>0</v>
      </c>
      <c r="K41" s="55">
        <f t="shared" si="2"/>
        <v>0</v>
      </c>
      <c r="L41" s="56">
        <f t="shared" si="3"/>
        <v>0</v>
      </c>
      <c r="M41" s="56">
        <f t="shared" si="4"/>
        <v>0</v>
      </c>
      <c r="N41" s="56">
        <f t="shared" si="5"/>
        <v>0</v>
      </c>
      <c r="O41" s="56">
        <f t="shared" si="6"/>
        <v>0</v>
      </c>
      <c r="P41" s="56">
        <f t="shared" si="7"/>
        <v>0</v>
      </c>
      <c r="Q41" s="56">
        <f t="shared" si="8"/>
        <v>0</v>
      </c>
      <c r="R41" s="57">
        <f t="shared" si="9"/>
        <v>0</v>
      </c>
      <c r="S41" s="58">
        <f t="shared" si="10"/>
        <v>0</v>
      </c>
      <c r="T41" s="59">
        <f t="shared" si="11"/>
        <v>0</v>
      </c>
      <c r="U41" s="60">
        <f t="shared" si="12"/>
        <v>0</v>
      </c>
      <c r="V41" s="61"/>
      <c r="W41" s="61"/>
      <c r="X41" s="54"/>
      <c r="Y41" s="48">
        <f t="shared" si="13"/>
        <v>0</v>
      </c>
      <c r="Z41" s="57">
        <f t="shared" si="37"/>
        <v>0</v>
      </c>
      <c r="AA41" s="58">
        <f t="shared" si="38"/>
        <v>0</v>
      </c>
      <c r="AB41" s="59">
        <f t="shared" si="39"/>
        <v>0</v>
      </c>
      <c r="AC41" s="60">
        <f t="shared" si="40"/>
        <v>0</v>
      </c>
      <c r="AD41" s="54"/>
      <c r="AE41" s="62">
        <f t="shared" si="14"/>
        <v>0</v>
      </c>
      <c r="AF41" s="63">
        <f t="shared" si="15"/>
        <v>0</v>
      </c>
      <c r="AG41" s="63">
        <f t="shared" si="16"/>
        <v>0</v>
      </c>
      <c r="AH41" s="63">
        <f t="shared" si="17"/>
        <v>0</v>
      </c>
      <c r="AI41" s="63">
        <f t="shared" si="18"/>
        <v>0</v>
      </c>
      <c r="AJ41" s="54"/>
      <c r="AK41" s="61">
        <f>(IF(C41="Ontwikkel",1,0)*IF(E41="Altaar",Onderzoek!A40,0))+(IF(C41="Ontwikkel",1,0)*IF(E41="Medebrouwerij",Onderzoek!E40,0))+(IF(C41="Ontwikkel",1,0)*IF(E41="Hut",Onderzoek!I40,0))+(IF(C41="Ontwikkel",1,0)*IF(E41="Dierenjager",Onderzoek!M40,0))+(IF(C41="Ontwikkel",1,0)*IF(E41="Stamtotem",Onderzoek!Q40,0))+(IF(C41="Ontwikkel",1,0)*IF(E41="Markt",Onderzoek!U40,0))+(IF(C41="Ontwikkel",1,0)*IF(E41="Wolboerderij",Onderzoek!Y40,0))+(IF(C41="Ontwikkel",1,0)*IF(E41="Stamhuis",Onderzoek!AC40,0))+(IF(C41="Ontwikkel",1,0)*IF(E41="Oude Wilg",Onderzoek!AG40,0))+(IF(C41="Ontwikkel",1,0)*IF(E41="Medehal",Onderzoek!AK40,0))</f>
        <v>0</v>
      </c>
      <c r="AL41" s="61">
        <f>(IF(C41="Ontwikkel",1,0)*IF(E41="Altaar",Onderzoek!B40,0))+(IF(C41="Ontwikkel",1,0)*IF(E41="Medebrouwerij",Onderzoek!F40,0))+(IF(C41="Ontwikkel",1,0)*IF(E41="Hut",Onderzoek!J40,0))+(IF(C41="Ontwikkel",1,0)*IF(E41="Dierenjager",Onderzoek!N40,0))+(IF(C41="Ontwikkel",1,0)*IF(E41="Stamtotem",Onderzoek!R40,0))+(IF(C41="Ontwikkel",1,0)*IF(E41="Markt",Onderzoek!V40,0))+(IF(C41="Ontwikkel",1,0)*IF(E41="Wolboerderij",Onderzoek!Z40,0))+(IF(C41="Ontwikkel",1,0)*IF(E41="Stamhuis",Onderzoek!AD40,0))+(IF(C41="Ontwikkel",1,0)*IF(E41="Oude Wilg",Onderzoek!AH40,0))+(IF(C41="Ontwikkel",1,0)*IF(E41="Medehal",Onderzoek!AL40,0))</f>
        <v>0</v>
      </c>
      <c r="AM41" s="61">
        <f>(IF(C41="Ontwikkel",1,0)*IF(E41="Altaar",Onderzoek!C40,0))+(IF(C41="Ontwikkel",1,0)*IF(E41="Medebrouwerij",Onderzoek!G40,0))+(IF(C41="Ontwikkel",1,0)*IF(E41="Hut",Onderzoek!K40,0))+(IF(C41="Ontwikkel",1,0)*IF(E41="Dierenjager",Onderzoek!O40,0))+(IF(C41="Ontwikkel",1,0)*IF(E41="Stamtotem",Onderzoek!S40,0))+(IF(C41="Ontwikkel",1,0)*IF(E41="Markt",Onderzoek!W40,0))+(IF(C41="Ontwikkel",1,0)*IF(E41="Wolboerderij",Onderzoek!AA40,0))+(IF(C41="Ontwikkel",1,0)*IF(E41="Stamhuis",Onderzoek!AE40,0))+(IF(C41="Ontwikkel",1,0)*IF(E41="Oude Wilg",Onderzoek!AI40,0))+(IF(C41="Ontwikkel",1,0)*IF(E41="Medehal",Onderzoek!AM40,0))</f>
        <v>0</v>
      </c>
      <c r="AN41" s="61">
        <f>(IF(C41="Ontwikkel",1,0)*IF(E41="Altaar",Onderzoek!D40,0))+(IF(C41="Ontwikkel",1,0)*IF(E41="Medebrouwerij",Onderzoek!H40,0))+(IF(C41="Ontwikkel",1,0)*IF(E41="Hut",Onderzoek!L40,0))+(IF(C41="Ontwikkel",1,0)*IF(E41="Dierenjager",Onderzoek!P40,0))+(IF(C41="Ontwikkel",1,0)*IF(E41="Stamtotem",Onderzoek!T40,0))+(IF(C41="Ontwikkel",1,0)*IF(E41="Markt",Onderzoek!X40,0))+(IF(C41="Ontwikkel",1,0)*IF(E41="Wolboerderij",Onderzoek!AB40,0))+(IF(C41="Ontwikkel",1,0)*IF(E41="Stamhuis",Onderzoek!AF40,0))+(IF(C41="Ontwikkel",1,0)*IF(E41="Oude Wilg",Onderzoek!AJ40,0))+(IF(C41="Ontwikkel",1,0)*IF(E41="Medehal",Onderzoek!AN40,0))</f>
        <v>0</v>
      </c>
      <c r="AO41" s="54"/>
      <c r="AP41" s="55">
        <f t="shared" si="50"/>
        <v>108</v>
      </c>
      <c r="AQ41" s="56">
        <f t="shared" si="51"/>
        <v>72</v>
      </c>
      <c r="AR41" s="64">
        <f t="shared" si="41"/>
        <v>0</v>
      </c>
      <c r="AS41" s="57">
        <f t="shared" si="55"/>
        <v>20</v>
      </c>
      <c r="AT41" s="58">
        <f t="shared" si="55"/>
        <v>14</v>
      </c>
      <c r="AU41" s="59">
        <f t="shared" si="55"/>
        <v>0</v>
      </c>
      <c r="AV41" s="60">
        <f t="shared" si="55"/>
        <v>0</v>
      </c>
      <c r="AW41" s="65">
        <f t="shared" si="52"/>
        <v>128</v>
      </c>
      <c r="AX41" s="50">
        <f t="shared" si="53"/>
        <v>105</v>
      </c>
      <c r="AY41" s="51">
        <f t="shared" si="23"/>
        <v>23</v>
      </c>
      <c r="AZ41" s="66">
        <f t="shared" si="54"/>
        <v>15</v>
      </c>
      <c r="BA41" s="67">
        <f t="shared" si="54"/>
        <v>0</v>
      </c>
      <c r="BB41" s="67">
        <f t="shared" si="54"/>
        <v>0</v>
      </c>
      <c r="BC41" s="67">
        <f t="shared" si="54"/>
        <v>0</v>
      </c>
      <c r="BD41" s="67">
        <f t="shared" si="54"/>
        <v>0</v>
      </c>
      <c r="BE41" s="67">
        <f t="shared" si="54"/>
        <v>0</v>
      </c>
      <c r="BF41" s="67">
        <f t="shared" si="54"/>
        <v>3</v>
      </c>
      <c r="BG41" s="67">
        <f t="shared" si="54"/>
        <v>0</v>
      </c>
      <c r="BH41" s="67">
        <f t="shared" si="54"/>
        <v>0</v>
      </c>
      <c r="BI41" s="67">
        <f t="shared" si="54"/>
        <v>1</v>
      </c>
      <c r="BJ41" s="67">
        <f t="shared" si="54"/>
        <v>1</v>
      </c>
      <c r="BK41" s="67">
        <f t="shared" si="54"/>
        <v>0</v>
      </c>
      <c r="BL41" s="67">
        <f t="shared" si="54"/>
        <v>0</v>
      </c>
    </row>
    <row r="42" spans="1:64" x14ac:dyDescent="0.25">
      <c r="A42" s="80"/>
      <c r="B42" s="7"/>
      <c r="C42" s="20"/>
      <c r="D42" s="21"/>
      <c r="E42" s="20"/>
      <c r="F42" s="98"/>
      <c r="G42" s="24"/>
      <c r="H42" s="54"/>
      <c r="I42" s="55">
        <f t="shared" si="0"/>
        <v>0</v>
      </c>
      <c r="J42" s="55">
        <f t="shared" si="1"/>
        <v>0</v>
      </c>
      <c r="K42" s="55">
        <f t="shared" si="2"/>
        <v>0</v>
      </c>
      <c r="L42" s="56">
        <f t="shared" si="3"/>
        <v>0</v>
      </c>
      <c r="M42" s="56">
        <f t="shared" si="4"/>
        <v>0</v>
      </c>
      <c r="N42" s="56">
        <f t="shared" si="5"/>
        <v>0</v>
      </c>
      <c r="O42" s="56">
        <f t="shared" si="6"/>
        <v>0</v>
      </c>
      <c r="P42" s="56">
        <f t="shared" si="7"/>
        <v>0</v>
      </c>
      <c r="Q42" s="56">
        <f t="shared" si="8"/>
        <v>0</v>
      </c>
      <c r="R42" s="57">
        <f t="shared" si="9"/>
        <v>0</v>
      </c>
      <c r="S42" s="58">
        <f t="shared" si="10"/>
        <v>0</v>
      </c>
      <c r="T42" s="59">
        <f t="shared" si="11"/>
        <v>0</v>
      </c>
      <c r="U42" s="60">
        <f t="shared" si="12"/>
        <v>0</v>
      </c>
      <c r="V42" s="61"/>
      <c r="W42" s="61"/>
      <c r="X42" s="54"/>
      <c r="Y42" s="48">
        <f t="shared" si="13"/>
        <v>0</v>
      </c>
      <c r="Z42" s="57">
        <f t="shared" si="37"/>
        <v>0</v>
      </c>
      <c r="AA42" s="58">
        <f t="shared" si="38"/>
        <v>0</v>
      </c>
      <c r="AB42" s="59">
        <f t="shared" si="39"/>
        <v>0</v>
      </c>
      <c r="AC42" s="60">
        <f t="shared" si="40"/>
        <v>0</v>
      </c>
      <c r="AD42" s="54"/>
      <c r="AE42" s="62">
        <f t="shared" si="14"/>
        <v>0</v>
      </c>
      <c r="AF42" s="63">
        <f t="shared" si="15"/>
        <v>0</v>
      </c>
      <c r="AG42" s="63">
        <f t="shared" si="16"/>
        <v>0</v>
      </c>
      <c r="AH42" s="63">
        <f t="shared" si="17"/>
        <v>0</v>
      </c>
      <c r="AI42" s="63">
        <f t="shared" si="18"/>
        <v>0</v>
      </c>
      <c r="AJ42" s="54"/>
      <c r="AK42" s="61">
        <f>(IF(C42="Ontwikkel",1,0)*IF(E42="Altaar",Onderzoek!A41,0))+(IF(C42="Ontwikkel",1,0)*IF(E42="Medebrouwerij",Onderzoek!E41,0))+(IF(C42="Ontwikkel",1,0)*IF(E42="Hut",Onderzoek!I41,0))+(IF(C42="Ontwikkel",1,0)*IF(E42="Dierenjager",Onderzoek!M41,0))+(IF(C42="Ontwikkel",1,0)*IF(E42="Stamtotem",Onderzoek!Q41,0))+(IF(C42="Ontwikkel",1,0)*IF(E42="Markt",Onderzoek!U41,0))+(IF(C42="Ontwikkel",1,0)*IF(E42="Wolboerderij",Onderzoek!Y41,0))+(IF(C42="Ontwikkel",1,0)*IF(E42="Stamhuis",Onderzoek!AC41,0))+(IF(C42="Ontwikkel",1,0)*IF(E42="Oude Wilg",Onderzoek!AG41,0))+(IF(C42="Ontwikkel",1,0)*IF(E42="Medehal",Onderzoek!AK41,0))</f>
        <v>0</v>
      </c>
      <c r="AL42" s="61">
        <f>(IF(C42="Ontwikkel",1,0)*IF(E42="Altaar",Onderzoek!B41,0))+(IF(C42="Ontwikkel",1,0)*IF(E42="Medebrouwerij",Onderzoek!F41,0))+(IF(C42="Ontwikkel",1,0)*IF(E42="Hut",Onderzoek!J41,0))+(IF(C42="Ontwikkel",1,0)*IF(E42="Dierenjager",Onderzoek!N41,0))+(IF(C42="Ontwikkel",1,0)*IF(E42="Stamtotem",Onderzoek!R41,0))+(IF(C42="Ontwikkel",1,0)*IF(E42="Markt",Onderzoek!V41,0))+(IF(C42="Ontwikkel",1,0)*IF(E42="Wolboerderij",Onderzoek!Z41,0))+(IF(C42="Ontwikkel",1,0)*IF(E42="Stamhuis",Onderzoek!AD41,0))+(IF(C42="Ontwikkel",1,0)*IF(E42="Oude Wilg",Onderzoek!AH41,0))+(IF(C42="Ontwikkel",1,0)*IF(E42="Medehal",Onderzoek!AL41,0))</f>
        <v>0</v>
      </c>
      <c r="AM42" s="61">
        <f>(IF(C42="Ontwikkel",1,0)*IF(E42="Altaar",Onderzoek!C41,0))+(IF(C42="Ontwikkel",1,0)*IF(E42="Medebrouwerij",Onderzoek!G41,0))+(IF(C42="Ontwikkel",1,0)*IF(E42="Hut",Onderzoek!K41,0))+(IF(C42="Ontwikkel",1,0)*IF(E42="Dierenjager",Onderzoek!O41,0))+(IF(C42="Ontwikkel",1,0)*IF(E42="Stamtotem",Onderzoek!S41,0))+(IF(C42="Ontwikkel",1,0)*IF(E42="Markt",Onderzoek!W41,0))+(IF(C42="Ontwikkel",1,0)*IF(E42="Wolboerderij",Onderzoek!AA41,0))+(IF(C42="Ontwikkel",1,0)*IF(E42="Stamhuis",Onderzoek!AE41,0))+(IF(C42="Ontwikkel",1,0)*IF(E42="Oude Wilg",Onderzoek!AI41,0))+(IF(C42="Ontwikkel",1,0)*IF(E42="Medehal",Onderzoek!AM41,0))</f>
        <v>0</v>
      </c>
      <c r="AN42" s="61">
        <f>(IF(C42="Ontwikkel",1,0)*IF(E42="Altaar",Onderzoek!D41,0))+(IF(C42="Ontwikkel",1,0)*IF(E42="Medebrouwerij",Onderzoek!H41,0))+(IF(C42="Ontwikkel",1,0)*IF(E42="Hut",Onderzoek!L41,0))+(IF(C42="Ontwikkel",1,0)*IF(E42="Dierenjager",Onderzoek!P41,0))+(IF(C42="Ontwikkel",1,0)*IF(E42="Stamtotem",Onderzoek!T41,0))+(IF(C42="Ontwikkel",1,0)*IF(E42="Markt",Onderzoek!X41,0))+(IF(C42="Ontwikkel",1,0)*IF(E42="Wolboerderij",Onderzoek!AB41,0))+(IF(C42="Ontwikkel",1,0)*IF(E42="Stamhuis",Onderzoek!AF41,0))+(IF(C42="Ontwikkel",1,0)*IF(E42="Oude Wilg",Onderzoek!AJ41,0))+(IF(C42="Ontwikkel",1,0)*IF(E42="Medehal",Onderzoek!AN41,0))</f>
        <v>0</v>
      </c>
      <c r="AO42" s="54"/>
      <c r="AP42" s="55">
        <f t="shared" si="50"/>
        <v>108</v>
      </c>
      <c r="AQ42" s="56">
        <f t="shared" si="51"/>
        <v>72</v>
      </c>
      <c r="AR42" s="64">
        <f t="shared" si="41"/>
        <v>0</v>
      </c>
      <c r="AS42" s="57">
        <f t="shared" si="55"/>
        <v>20</v>
      </c>
      <c r="AT42" s="58">
        <f t="shared" si="55"/>
        <v>14</v>
      </c>
      <c r="AU42" s="59">
        <f t="shared" si="55"/>
        <v>0</v>
      </c>
      <c r="AV42" s="60">
        <f t="shared" si="55"/>
        <v>0</v>
      </c>
      <c r="AW42" s="65">
        <f t="shared" si="52"/>
        <v>128</v>
      </c>
      <c r="AX42" s="50">
        <f t="shared" si="53"/>
        <v>105</v>
      </c>
      <c r="AY42" s="51">
        <f t="shared" si="23"/>
        <v>23</v>
      </c>
      <c r="AZ42" s="66">
        <f t="shared" si="54"/>
        <v>15</v>
      </c>
      <c r="BA42" s="67">
        <f t="shared" si="54"/>
        <v>0</v>
      </c>
      <c r="BB42" s="67">
        <f t="shared" si="54"/>
        <v>0</v>
      </c>
      <c r="BC42" s="67">
        <f t="shared" si="54"/>
        <v>0</v>
      </c>
      <c r="BD42" s="67">
        <f t="shared" si="54"/>
        <v>0</v>
      </c>
      <c r="BE42" s="67">
        <f t="shared" si="54"/>
        <v>0</v>
      </c>
      <c r="BF42" s="67">
        <f t="shared" si="54"/>
        <v>3</v>
      </c>
      <c r="BG42" s="67">
        <f t="shared" si="54"/>
        <v>0</v>
      </c>
      <c r="BH42" s="67">
        <f t="shared" si="54"/>
        <v>0</v>
      </c>
      <c r="BI42" s="67">
        <f t="shared" si="54"/>
        <v>1</v>
      </c>
      <c r="BJ42" s="67">
        <f t="shared" si="54"/>
        <v>1</v>
      </c>
      <c r="BK42" s="67">
        <f t="shared" si="54"/>
        <v>0</v>
      </c>
      <c r="BL42" s="67">
        <f t="shared" si="54"/>
        <v>0</v>
      </c>
    </row>
    <row r="43" spans="1:64" x14ac:dyDescent="0.25">
      <c r="A43" s="80"/>
      <c r="B43" s="7"/>
      <c r="C43" s="20"/>
      <c r="D43" s="21"/>
      <c r="E43" s="20"/>
      <c r="F43" s="98"/>
      <c r="G43" s="24"/>
      <c r="H43" s="54"/>
      <c r="I43" s="55">
        <f t="shared" si="0"/>
        <v>0</v>
      </c>
      <c r="J43" s="55">
        <f t="shared" si="1"/>
        <v>0</v>
      </c>
      <c r="K43" s="55">
        <f t="shared" si="2"/>
        <v>0</v>
      </c>
      <c r="L43" s="56">
        <f t="shared" si="3"/>
        <v>0</v>
      </c>
      <c r="M43" s="56">
        <f t="shared" si="4"/>
        <v>0</v>
      </c>
      <c r="N43" s="56">
        <f t="shared" si="5"/>
        <v>0</v>
      </c>
      <c r="O43" s="56">
        <f t="shared" si="6"/>
        <v>0</v>
      </c>
      <c r="P43" s="56">
        <f t="shared" si="7"/>
        <v>0</v>
      </c>
      <c r="Q43" s="56">
        <f t="shared" si="8"/>
        <v>0</v>
      </c>
      <c r="R43" s="57">
        <f t="shared" si="9"/>
        <v>0</v>
      </c>
      <c r="S43" s="58">
        <f t="shared" si="10"/>
        <v>0</v>
      </c>
      <c r="T43" s="59">
        <f t="shared" si="11"/>
        <v>0</v>
      </c>
      <c r="U43" s="60">
        <f t="shared" si="12"/>
        <v>0</v>
      </c>
      <c r="V43" s="61"/>
      <c r="W43" s="61"/>
      <c r="X43" s="54"/>
      <c r="Y43" s="48">
        <f t="shared" si="13"/>
        <v>0</v>
      </c>
      <c r="Z43" s="57">
        <f t="shared" si="37"/>
        <v>0</v>
      </c>
      <c r="AA43" s="58">
        <f t="shared" si="38"/>
        <v>0</v>
      </c>
      <c r="AB43" s="59">
        <f t="shared" si="39"/>
        <v>0</v>
      </c>
      <c r="AC43" s="60">
        <f t="shared" si="40"/>
        <v>0</v>
      </c>
      <c r="AD43" s="54"/>
      <c r="AE43" s="62">
        <f t="shared" si="14"/>
        <v>0</v>
      </c>
      <c r="AF43" s="63">
        <f t="shared" si="15"/>
        <v>0</v>
      </c>
      <c r="AG43" s="63">
        <f t="shared" si="16"/>
        <v>0</v>
      </c>
      <c r="AH43" s="63">
        <f t="shared" si="17"/>
        <v>0</v>
      </c>
      <c r="AI43" s="63">
        <f t="shared" si="18"/>
        <v>0</v>
      </c>
      <c r="AJ43" s="54"/>
      <c r="AK43" s="61">
        <f>(IF(C43="Ontwikkel",1,0)*IF(E43="Altaar",Onderzoek!A42,0))+(IF(C43="Ontwikkel",1,0)*IF(E43="Medebrouwerij",Onderzoek!E42,0))+(IF(C43="Ontwikkel",1,0)*IF(E43="Hut",Onderzoek!I42,0))+(IF(C43="Ontwikkel",1,0)*IF(E43="Dierenjager",Onderzoek!M42,0))+(IF(C43="Ontwikkel",1,0)*IF(E43="Stamtotem",Onderzoek!Q42,0))+(IF(C43="Ontwikkel",1,0)*IF(E43="Markt",Onderzoek!U42,0))+(IF(C43="Ontwikkel",1,0)*IF(E43="Wolboerderij",Onderzoek!Y42,0))+(IF(C43="Ontwikkel",1,0)*IF(E43="Stamhuis",Onderzoek!AC42,0))+(IF(C43="Ontwikkel",1,0)*IF(E43="Oude Wilg",Onderzoek!AG42,0))+(IF(C43="Ontwikkel",1,0)*IF(E43="Medehal",Onderzoek!AK42,0))</f>
        <v>0</v>
      </c>
      <c r="AL43" s="61">
        <f>(IF(C43="Ontwikkel",1,0)*IF(E43="Altaar",Onderzoek!B42,0))+(IF(C43="Ontwikkel",1,0)*IF(E43="Medebrouwerij",Onderzoek!F42,0))+(IF(C43="Ontwikkel",1,0)*IF(E43="Hut",Onderzoek!J42,0))+(IF(C43="Ontwikkel",1,0)*IF(E43="Dierenjager",Onderzoek!N42,0))+(IF(C43="Ontwikkel",1,0)*IF(E43="Stamtotem",Onderzoek!R42,0))+(IF(C43="Ontwikkel",1,0)*IF(E43="Markt",Onderzoek!V42,0))+(IF(C43="Ontwikkel",1,0)*IF(E43="Wolboerderij",Onderzoek!Z42,0))+(IF(C43="Ontwikkel",1,0)*IF(E43="Stamhuis",Onderzoek!AD42,0))+(IF(C43="Ontwikkel",1,0)*IF(E43="Oude Wilg",Onderzoek!AH42,0))+(IF(C43="Ontwikkel",1,0)*IF(E43="Medehal",Onderzoek!AL42,0))</f>
        <v>0</v>
      </c>
      <c r="AM43" s="61">
        <f>(IF(C43="Ontwikkel",1,0)*IF(E43="Altaar",Onderzoek!C42,0))+(IF(C43="Ontwikkel",1,0)*IF(E43="Medebrouwerij",Onderzoek!G42,0))+(IF(C43="Ontwikkel",1,0)*IF(E43="Hut",Onderzoek!K42,0))+(IF(C43="Ontwikkel",1,0)*IF(E43="Dierenjager",Onderzoek!O42,0))+(IF(C43="Ontwikkel",1,0)*IF(E43="Stamtotem",Onderzoek!S42,0))+(IF(C43="Ontwikkel",1,0)*IF(E43="Markt",Onderzoek!W42,0))+(IF(C43="Ontwikkel",1,0)*IF(E43="Wolboerderij",Onderzoek!AA42,0))+(IF(C43="Ontwikkel",1,0)*IF(E43="Stamhuis",Onderzoek!AE42,0))+(IF(C43="Ontwikkel",1,0)*IF(E43="Oude Wilg",Onderzoek!AI42,0))+(IF(C43="Ontwikkel",1,0)*IF(E43="Medehal",Onderzoek!AM42,0))</f>
        <v>0</v>
      </c>
      <c r="AN43" s="61">
        <f>(IF(C43="Ontwikkel",1,0)*IF(E43="Altaar",Onderzoek!D42,0))+(IF(C43="Ontwikkel",1,0)*IF(E43="Medebrouwerij",Onderzoek!H42,0))+(IF(C43="Ontwikkel",1,0)*IF(E43="Hut",Onderzoek!L42,0))+(IF(C43="Ontwikkel",1,0)*IF(E43="Dierenjager",Onderzoek!P42,0))+(IF(C43="Ontwikkel",1,0)*IF(E43="Stamtotem",Onderzoek!T42,0))+(IF(C43="Ontwikkel",1,0)*IF(E43="Markt",Onderzoek!X42,0))+(IF(C43="Ontwikkel",1,0)*IF(E43="Wolboerderij",Onderzoek!AB42,0))+(IF(C43="Ontwikkel",1,0)*IF(E43="Stamhuis",Onderzoek!AF42,0))+(IF(C43="Ontwikkel",1,0)*IF(E43="Oude Wilg",Onderzoek!AJ42,0))+(IF(C43="Ontwikkel",1,0)*IF(E43="Medehal",Onderzoek!AN42,0))</f>
        <v>0</v>
      </c>
      <c r="AO43" s="54"/>
      <c r="AP43" s="55">
        <f t="shared" si="50"/>
        <v>108</v>
      </c>
      <c r="AQ43" s="56">
        <f t="shared" si="51"/>
        <v>72</v>
      </c>
      <c r="AR43" s="64">
        <f t="shared" si="41"/>
        <v>0</v>
      </c>
      <c r="AS43" s="57">
        <f t="shared" si="55"/>
        <v>20</v>
      </c>
      <c r="AT43" s="58">
        <f t="shared" si="55"/>
        <v>14</v>
      </c>
      <c r="AU43" s="59">
        <f t="shared" si="55"/>
        <v>0</v>
      </c>
      <c r="AV43" s="60">
        <f t="shared" si="55"/>
        <v>0</v>
      </c>
      <c r="AW43" s="65">
        <f t="shared" si="52"/>
        <v>128</v>
      </c>
      <c r="AX43" s="50">
        <f t="shared" si="53"/>
        <v>105</v>
      </c>
      <c r="AY43" s="51">
        <f t="shared" si="23"/>
        <v>23</v>
      </c>
      <c r="AZ43" s="66">
        <f t="shared" ref="AZ43:BL45" si="56">AZ42+I43</f>
        <v>15</v>
      </c>
      <c r="BA43" s="67">
        <f t="shared" si="56"/>
        <v>0</v>
      </c>
      <c r="BB43" s="67">
        <f t="shared" si="56"/>
        <v>0</v>
      </c>
      <c r="BC43" s="67">
        <f t="shared" si="56"/>
        <v>0</v>
      </c>
      <c r="BD43" s="67">
        <f t="shared" si="56"/>
        <v>0</v>
      </c>
      <c r="BE43" s="67">
        <f t="shared" si="56"/>
        <v>0</v>
      </c>
      <c r="BF43" s="67">
        <f t="shared" si="56"/>
        <v>3</v>
      </c>
      <c r="BG43" s="67">
        <f t="shared" si="56"/>
        <v>0</v>
      </c>
      <c r="BH43" s="67">
        <f t="shared" si="56"/>
        <v>0</v>
      </c>
      <c r="BI43" s="67">
        <f t="shared" si="56"/>
        <v>1</v>
      </c>
      <c r="BJ43" s="67">
        <f t="shared" si="56"/>
        <v>1</v>
      </c>
      <c r="BK43" s="67">
        <f t="shared" si="56"/>
        <v>0</v>
      </c>
      <c r="BL43" s="67">
        <f t="shared" si="56"/>
        <v>0</v>
      </c>
    </row>
    <row r="44" spans="1:64" x14ac:dyDescent="0.25">
      <c r="A44" s="80"/>
      <c r="B44" s="7"/>
      <c r="C44" s="20"/>
      <c r="D44" s="21"/>
      <c r="E44" s="20"/>
      <c r="F44" s="98"/>
      <c r="G44" s="24"/>
      <c r="H44" s="54"/>
      <c r="I44" s="55">
        <f t="shared" si="0"/>
        <v>0</v>
      </c>
      <c r="J44" s="55">
        <f t="shared" si="1"/>
        <v>0</v>
      </c>
      <c r="K44" s="55">
        <f t="shared" si="2"/>
        <v>0</v>
      </c>
      <c r="L44" s="56">
        <f t="shared" si="3"/>
        <v>0</v>
      </c>
      <c r="M44" s="56">
        <f t="shared" si="4"/>
        <v>0</v>
      </c>
      <c r="N44" s="56">
        <f t="shared" si="5"/>
        <v>0</v>
      </c>
      <c r="O44" s="56">
        <f t="shared" si="6"/>
        <v>0</v>
      </c>
      <c r="P44" s="56">
        <f t="shared" si="7"/>
        <v>0</v>
      </c>
      <c r="Q44" s="56">
        <f t="shared" si="8"/>
        <v>0</v>
      </c>
      <c r="R44" s="57">
        <f t="shared" si="9"/>
        <v>0</v>
      </c>
      <c r="S44" s="58">
        <f t="shared" si="10"/>
        <v>0</v>
      </c>
      <c r="T44" s="59">
        <f t="shared" si="11"/>
        <v>0</v>
      </c>
      <c r="U44" s="60">
        <f t="shared" si="12"/>
        <v>0</v>
      </c>
      <c r="V44" s="61"/>
      <c r="W44" s="61"/>
      <c r="X44" s="54"/>
      <c r="Y44" s="48">
        <f t="shared" si="13"/>
        <v>0</v>
      </c>
      <c r="Z44" s="57">
        <f t="shared" si="37"/>
        <v>0</v>
      </c>
      <c r="AA44" s="58">
        <f t="shared" si="38"/>
        <v>0</v>
      </c>
      <c r="AB44" s="59">
        <f t="shared" si="39"/>
        <v>0</v>
      </c>
      <c r="AC44" s="60">
        <f t="shared" si="40"/>
        <v>0</v>
      </c>
      <c r="AD44" s="54"/>
      <c r="AE44" s="62">
        <f t="shared" si="14"/>
        <v>0</v>
      </c>
      <c r="AF44" s="63">
        <f t="shared" si="15"/>
        <v>0</v>
      </c>
      <c r="AG44" s="63">
        <f t="shared" si="16"/>
        <v>0</v>
      </c>
      <c r="AH44" s="63">
        <f t="shared" si="17"/>
        <v>0</v>
      </c>
      <c r="AI44" s="63">
        <f t="shared" si="18"/>
        <v>0</v>
      </c>
      <c r="AJ44" s="54"/>
      <c r="AK44" s="61">
        <f>(IF(C44="Ontwikkel",1,0)*IF(E44="Altaar",Onderzoek!A43,0))+(IF(C44="Ontwikkel",1,0)*IF(E44="Medebrouwerij",Onderzoek!E43,0))+(IF(C44="Ontwikkel",1,0)*IF(E44="Hut",Onderzoek!I43,0))+(IF(C44="Ontwikkel",1,0)*IF(E44="Dierenjager",Onderzoek!M43,0))+(IF(C44="Ontwikkel",1,0)*IF(E44="Stamtotem",Onderzoek!Q43,0))+(IF(C44="Ontwikkel",1,0)*IF(E44="Markt",Onderzoek!U43,0))+(IF(C44="Ontwikkel",1,0)*IF(E44="Wolboerderij",Onderzoek!Y43,0))+(IF(C44="Ontwikkel",1,0)*IF(E44="Stamhuis",Onderzoek!AC43,0))+(IF(C44="Ontwikkel",1,0)*IF(E44="Oude Wilg",Onderzoek!AG43,0))+(IF(C44="Ontwikkel",1,0)*IF(E44="Medehal",Onderzoek!AK43,0))</f>
        <v>0</v>
      </c>
      <c r="AL44" s="61">
        <f>(IF(C44="Ontwikkel",1,0)*IF(E44="Altaar",Onderzoek!B43,0))+(IF(C44="Ontwikkel",1,0)*IF(E44="Medebrouwerij",Onderzoek!F43,0))+(IF(C44="Ontwikkel",1,0)*IF(E44="Hut",Onderzoek!J43,0))+(IF(C44="Ontwikkel",1,0)*IF(E44="Dierenjager",Onderzoek!N43,0))+(IF(C44="Ontwikkel",1,0)*IF(E44="Stamtotem",Onderzoek!R43,0))+(IF(C44="Ontwikkel",1,0)*IF(E44="Markt",Onderzoek!V43,0))+(IF(C44="Ontwikkel",1,0)*IF(E44="Wolboerderij",Onderzoek!Z43,0))+(IF(C44="Ontwikkel",1,0)*IF(E44="Stamhuis",Onderzoek!AD43,0))+(IF(C44="Ontwikkel",1,0)*IF(E44="Oude Wilg",Onderzoek!AH43,0))+(IF(C44="Ontwikkel",1,0)*IF(E44="Medehal",Onderzoek!AL43,0))</f>
        <v>0</v>
      </c>
      <c r="AM44" s="61">
        <f>(IF(C44="Ontwikkel",1,0)*IF(E44="Altaar",Onderzoek!C43,0))+(IF(C44="Ontwikkel",1,0)*IF(E44="Medebrouwerij",Onderzoek!G43,0))+(IF(C44="Ontwikkel",1,0)*IF(E44="Hut",Onderzoek!K43,0))+(IF(C44="Ontwikkel",1,0)*IF(E44="Dierenjager",Onderzoek!O43,0))+(IF(C44="Ontwikkel",1,0)*IF(E44="Stamtotem",Onderzoek!S43,0))+(IF(C44="Ontwikkel",1,0)*IF(E44="Markt",Onderzoek!W43,0))+(IF(C44="Ontwikkel",1,0)*IF(E44="Wolboerderij",Onderzoek!AA43,0))+(IF(C44="Ontwikkel",1,0)*IF(E44="Stamhuis",Onderzoek!AE43,0))+(IF(C44="Ontwikkel",1,0)*IF(E44="Oude Wilg",Onderzoek!AI43,0))+(IF(C44="Ontwikkel",1,0)*IF(E44="Medehal",Onderzoek!AM43,0))</f>
        <v>0</v>
      </c>
      <c r="AN44" s="61">
        <f>(IF(C44="Ontwikkel",1,0)*IF(E44="Altaar",Onderzoek!D43,0))+(IF(C44="Ontwikkel",1,0)*IF(E44="Medebrouwerij",Onderzoek!H43,0))+(IF(C44="Ontwikkel",1,0)*IF(E44="Hut",Onderzoek!L43,0))+(IF(C44="Ontwikkel",1,0)*IF(E44="Dierenjager",Onderzoek!P43,0))+(IF(C44="Ontwikkel",1,0)*IF(E44="Stamtotem",Onderzoek!T43,0))+(IF(C44="Ontwikkel",1,0)*IF(E44="Markt",Onderzoek!X43,0))+(IF(C44="Ontwikkel",1,0)*IF(E44="Wolboerderij",Onderzoek!AB43,0))+(IF(C44="Ontwikkel",1,0)*IF(E44="Stamhuis",Onderzoek!AF43,0))+(IF(C44="Ontwikkel",1,0)*IF(E44="Oude Wilg",Onderzoek!AJ43,0))+(IF(C44="Ontwikkel",1,0)*IF(E44="Medehal",Onderzoek!AN43,0))</f>
        <v>0</v>
      </c>
      <c r="AO44" s="54"/>
      <c r="AP44" s="55">
        <f t="shared" si="50"/>
        <v>108</v>
      </c>
      <c r="AQ44" s="56">
        <f t="shared" si="51"/>
        <v>72</v>
      </c>
      <c r="AR44" s="64">
        <f t="shared" si="41"/>
        <v>0</v>
      </c>
      <c r="AS44" s="57">
        <f t="shared" si="55"/>
        <v>20</v>
      </c>
      <c r="AT44" s="58">
        <f t="shared" si="55"/>
        <v>14</v>
      </c>
      <c r="AU44" s="59">
        <f t="shared" si="55"/>
        <v>0</v>
      </c>
      <c r="AV44" s="60">
        <f t="shared" si="55"/>
        <v>0</v>
      </c>
      <c r="AW44" s="65">
        <f t="shared" si="52"/>
        <v>128</v>
      </c>
      <c r="AX44" s="50">
        <f t="shared" si="53"/>
        <v>105</v>
      </c>
      <c r="AY44" s="51">
        <f t="shared" si="23"/>
        <v>23</v>
      </c>
      <c r="AZ44" s="66">
        <f t="shared" si="56"/>
        <v>15</v>
      </c>
      <c r="BA44" s="67">
        <f t="shared" si="56"/>
        <v>0</v>
      </c>
      <c r="BB44" s="67">
        <f t="shared" si="56"/>
        <v>0</v>
      </c>
      <c r="BC44" s="67">
        <f t="shared" si="56"/>
        <v>0</v>
      </c>
      <c r="BD44" s="67">
        <f t="shared" si="56"/>
        <v>0</v>
      </c>
      <c r="BE44" s="67">
        <f t="shared" si="56"/>
        <v>0</v>
      </c>
      <c r="BF44" s="67">
        <f t="shared" si="56"/>
        <v>3</v>
      </c>
      <c r="BG44" s="67">
        <f t="shared" si="56"/>
        <v>0</v>
      </c>
      <c r="BH44" s="67">
        <f t="shared" si="56"/>
        <v>0</v>
      </c>
      <c r="BI44" s="67">
        <f t="shared" si="56"/>
        <v>1</v>
      </c>
      <c r="BJ44" s="67">
        <f t="shared" si="56"/>
        <v>1</v>
      </c>
      <c r="BK44" s="67">
        <f t="shared" si="56"/>
        <v>0</v>
      </c>
      <c r="BL44" s="67">
        <f t="shared" si="56"/>
        <v>0</v>
      </c>
    </row>
    <row r="45" spans="1:64" x14ac:dyDescent="0.25">
      <c r="A45" s="35" t="s">
        <v>159</v>
      </c>
      <c r="B45" s="36"/>
      <c r="C45" s="36"/>
      <c r="D45" s="36"/>
      <c r="E45" s="36"/>
      <c r="F45" s="36"/>
      <c r="G45" s="37"/>
      <c r="H45" s="54"/>
      <c r="I45" s="55">
        <f t="shared" si="0"/>
        <v>0</v>
      </c>
      <c r="J45" s="55">
        <f t="shared" si="1"/>
        <v>0</v>
      </c>
      <c r="K45" s="55">
        <f t="shared" si="2"/>
        <v>0</v>
      </c>
      <c r="L45" s="56">
        <f t="shared" si="3"/>
        <v>0</v>
      </c>
      <c r="M45" s="56">
        <f t="shared" si="4"/>
        <v>0</v>
      </c>
      <c r="N45" s="56">
        <f t="shared" si="5"/>
        <v>0</v>
      </c>
      <c r="O45" s="56">
        <f t="shared" si="6"/>
        <v>0</v>
      </c>
      <c r="P45" s="56">
        <f t="shared" si="7"/>
        <v>0</v>
      </c>
      <c r="Q45" s="56">
        <f t="shared" si="8"/>
        <v>0</v>
      </c>
      <c r="R45" s="57">
        <f t="shared" si="9"/>
        <v>0</v>
      </c>
      <c r="S45" s="58">
        <f t="shared" si="10"/>
        <v>0</v>
      </c>
      <c r="T45" s="59">
        <f t="shared" si="11"/>
        <v>0</v>
      </c>
      <c r="U45" s="60">
        <f t="shared" si="12"/>
        <v>0</v>
      </c>
      <c r="V45" s="61"/>
      <c r="W45" s="61"/>
      <c r="X45" s="54"/>
      <c r="Y45" s="48">
        <f t="shared" si="13"/>
        <v>0</v>
      </c>
      <c r="Z45" s="57">
        <f t="shared" si="37"/>
        <v>0</v>
      </c>
      <c r="AA45" s="58">
        <f t="shared" si="38"/>
        <v>0</v>
      </c>
      <c r="AB45" s="59">
        <f t="shared" si="39"/>
        <v>0</v>
      </c>
      <c r="AC45" s="60">
        <f t="shared" si="40"/>
        <v>0</v>
      </c>
      <c r="AD45" s="54"/>
      <c r="AE45" s="62">
        <f t="shared" si="14"/>
        <v>0</v>
      </c>
      <c r="AF45" s="63">
        <f t="shared" si="15"/>
        <v>0</v>
      </c>
      <c r="AG45" s="63">
        <f t="shared" si="16"/>
        <v>0</v>
      </c>
      <c r="AH45" s="63">
        <f t="shared" si="17"/>
        <v>0</v>
      </c>
      <c r="AI45" s="63">
        <f t="shared" si="18"/>
        <v>0</v>
      </c>
      <c r="AJ45" s="54"/>
      <c r="AK45" s="61">
        <f>(IF(C45="Ontwikkel",1,0)*IF(E45="Altaar",Onderzoek!A44,0))+(IF(C45="Ontwikkel",1,0)*IF(E45="Medebrouwerij",Onderzoek!E44,0))+(IF(C45="Ontwikkel",1,0)*IF(E45="Hut",Onderzoek!I44,0))+(IF(C45="Ontwikkel",1,0)*IF(E45="Dierenjager",Onderzoek!M44,0))+(IF(C45="Ontwikkel",1,0)*IF(E45="Stamtotem",Onderzoek!Q44,0))+(IF(C45="Ontwikkel",1,0)*IF(E45="Markt",Onderzoek!U44,0))+(IF(C45="Ontwikkel",1,0)*IF(E45="Wolboerderij",Onderzoek!Y44,0))+(IF(C45="Ontwikkel",1,0)*IF(E45="Stamhuis",Onderzoek!AC44,0))+(IF(C45="Ontwikkel",1,0)*IF(E45="Oude Wilg",Onderzoek!AG44,0))+(IF(C45="Ontwikkel",1,0)*IF(E45="Medehal",Onderzoek!AK44,0))</f>
        <v>0</v>
      </c>
      <c r="AL45" s="61">
        <f>(IF(C45="Ontwikkel",1,0)*IF(E45="Altaar",Onderzoek!B44,0))+(IF(C45="Ontwikkel",1,0)*IF(E45="Medebrouwerij",Onderzoek!F44,0))+(IF(C45="Ontwikkel",1,0)*IF(E45="Hut",Onderzoek!J44,0))+(IF(C45="Ontwikkel",1,0)*IF(E45="Dierenjager",Onderzoek!N44,0))+(IF(C45="Ontwikkel",1,0)*IF(E45="Stamtotem",Onderzoek!R44,0))+(IF(C45="Ontwikkel",1,0)*IF(E45="Markt",Onderzoek!V44,0))+(IF(C45="Ontwikkel",1,0)*IF(E45="Wolboerderij",Onderzoek!Z44,0))+(IF(C45="Ontwikkel",1,0)*IF(E45="Stamhuis",Onderzoek!AD44,0))+(IF(C45="Ontwikkel",1,0)*IF(E45="Oude Wilg",Onderzoek!AH44,0))+(IF(C45="Ontwikkel",1,0)*IF(E45="Medehal",Onderzoek!AL44,0))</f>
        <v>0</v>
      </c>
      <c r="AM45" s="61">
        <f>(IF(C45="Ontwikkel",1,0)*IF(E45="Altaar",Onderzoek!C44,0))+(IF(C45="Ontwikkel",1,0)*IF(E45="Medebrouwerij",Onderzoek!G44,0))+(IF(C45="Ontwikkel",1,0)*IF(E45="Hut",Onderzoek!K44,0))+(IF(C45="Ontwikkel",1,0)*IF(E45="Dierenjager",Onderzoek!O44,0))+(IF(C45="Ontwikkel",1,0)*IF(E45="Stamtotem",Onderzoek!S44,0))+(IF(C45="Ontwikkel",1,0)*IF(E45="Markt",Onderzoek!W44,0))+(IF(C45="Ontwikkel",1,0)*IF(E45="Wolboerderij",Onderzoek!AA44,0))+(IF(C45="Ontwikkel",1,0)*IF(E45="Stamhuis",Onderzoek!AE44,0))+(IF(C45="Ontwikkel",1,0)*IF(E45="Oude Wilg",Onderzoek!AI44,0))+(IF(C45="Ontwikkel",1,0)*IF(E45="Medehal",Onderzoek!AM44,0))</f>
        <v>0</v>
      </c>
      <c r="AN45" s="61">
        <f>(IF(C45="Ontwikkel",1,0)*IF(E45="Altaar",Onderzoek!D44,0))+(IF(C45="Ontwikkel",1,0)*IF(E45="Medebrouwerij",Onderzoek!H44,0))+(IF(C45="Ontwikkel",1,0)*IF(E45="Hut",Onderzoek!L44,0))+(IF(C45="Ontwikkel",1,0)*IF(E45="Dierenjager",Onderzoek!P44,0))+(IF(C45="Ontwikkel",1,0)*IF(E45="Stamtotem",Onderzoek!T44,0))+(IF(C45="Ontwikkel",1,0)*IF(E45="Markt",Onderzoek!X44,0))+(IF(C45="Ontwikkel",1,0)*IF(E45="Wolboerderij",Onderzoek!AB44,0))+(IF(C45="Ontwikkel",1,0)*IF(E45="Stamhuis",Onderzoek!AF44,0))+(IF(C45="Ontwikkel",1,0)*IF(E45="Oude Wilg",Onderzoek!AJ44,0))+(IF(C45="Ontwikkel",1,0)*IF(E45="Medehal",Onderzoek!AN44,0))</f>
        <v>0</v>
      </c>
      <c r="AO45" s="54"/>
      <c r="AP45" s="55">
        <f t="shared" si="50"/>
        <v>108</v>
      </c>
      <c r="AQ45" s="56">
        <f t="shared" si="51"/>
        <v>72</v>
      </c>
      <c r="AR45" s="64">
        <f t="shared" si="41"/>
        <v>0</v>
      </c>
      <c r="AS45" s="57">
        <f t="shared" si="55"/>
        <v>20</v>
      </c>
      <c r="AT45" s="58">
        <f t="shared" si="55"/>
        <v>14</v>
      </c>
      <c r="AU45" s="59">
        <f t="shared" si="55"/>
        <v>0</v>
      </c>
      <c r="AV45" s="60">
        <f t="shared" si="55"/>
        <v>0</v>
      </c>
      <c r="AW45" s="65">
        <f t="shared" si="52"/>
        <v>128</v>
      </c>
      <c r="AX45" s="50">
        <f t="shared" si="53"/>
        <v>105</v>
      </c>
      <c r="AY45" s="51">
        <f t="shared" si="23"/>
        <v>23</v>
      </c>
      <c r="AZ45" s="66">
        <f t="shared" si="56"/>
        <v>15</v>
      </c>
      <c r="BA45" s="67">
        <f t="shared" si="56"/>
        <v>0</v>
      </c>
      <c r="BB45" s="67">
        <f t="shared" si="56"/>
        <v>0</v>
      </c>
      <c r="BC45" s="67">
        <f t="shared" si="56"/>
        <v>0</v>
      </c>
      <c r="BD45" s="67">
        <f t="shared" si="56"/>
        <v>0</v>
      </c>
      <c r="BE45" s="67">
        <f t="shared" si="56"/>
        <v>0</v>
      </c>
      <c r="BF45" s="67">
        <f t="shared" si="56"/>
        <v>3</v>
      </c>
      <c r="BG45" s="67">
        <f t="shared" si="56"/>
        <v>0</v>
      </c>
      <c r="BH45" s="67">
        <f t="shared" si="56"/>
        <v>0</v>
      </c>
      <c r="BI45" s="67">
        <f t="shared" si="56"/>
        <v>1</v>
      </c>
      <c r="BJ45" s="67">
        <f t="shared" si="56"/>
        <v>1</v>
      </c>
      <c r="BK45" s="67">
        <f t="shared" si="56"/>
        <v>0</v>
      </c>
      <c r="BL45" s="67">
        <f t="shared" si="56"/>
        <v>0</v>
      </c>
    </row>
  </sheetData>
  <sheetProtection sheet="1" objects="1" scenarios="1" selectLockedCells="1"/>
  <conditionalFormatting sqref="AZ4:BL45">
    <cfRule type="cellIs" dxfId="105" priority="10" operator="greaterThan">
      <formula>0</formula>
    </cfRule>
  </conditionalFormatting>
  <conditionalFormatting sqref="AP4:BL45">
    <cfRule type="cellIs" dxfId="104" priority="9" operator="lessThan">
      <formula>0</formula>
    </cfRule>
  </conditionalFormatting>
  <conditionalFormatting sqref="G4:G44">
    <cfRule type="containsText" dxfId="103" priority="8" operator="containsText" text="V">
      <formula>NOT(ISERROR(SEARCH("V",G4)))</formula>
    </cfRule>
  </conditionalFormatting>
  <conditionalFormatting sqref="AY4:AY45">
    <cfRule type="cellIs" dxfId="102" priority="7" operator="lessThan">
      <formula>10</formula>
    </cfRule>
  </conditionalFormatting>
  <conditionalFormatting sqref="C5:C44">
    <cfRule type="containsText" dxfId="101" priority="1" operator="containsText" text="Ontwikkel">
      <formula>NOT(ISERROR(SEARCH("Ontwikkel",C5)))</formula>
    </cfRule>
    <cfRule type="containsText" dxfId="100" priority="2" operator="containsText" text="Koop">
      <formula>NOT(ISERROR(SEARCH("Koop",C5)))</formula>
    </cfRule>
    <cfRule type="containsText" dxfId="99" priority="3" operator="containsText" text="Produceer">
      <formula>NOT(ISERROR(SEARCH("Produceer",C5)))</formula>
    </cfRule>
    <cfRule type="containsText" dxfId="98" priority="4" operator="containsText" text="Verzamel">
      <formula>NOT(ISERROR(SEARCH("Verzamel",C5)))</formula>
    </cfRule>
    <cfRule type="containsText" dxfId="97" priority="5" operator="containsText" text="Sloop">
      <formula>NOT(ISERROR(SEARCH("Sloop",C5)))</formula>
    </cfRule>
    <cfRule type="containsText" dxfId="96" priority="6" operator="containsText" text="Bouw">
      <formula>NOT(ISERROR(SEARCH("Bouw",C5)))</formula>
    </cfRule>
  </conditionalFormatting>
  <dataValidations count="1">
    <dataValidation allowBlank="1" showInputMessage="1" showErrorMessage="1" promptTitle="Uitleg" prompt="Bouw: Aantal gebouwen_x000a_Sloop: Aantal gebouwen_x000a_Verzamel: Aantal munten_x000a_Produceer: Aantal goederen (per gebouw!)_x000a_Koop: Aantal 4x4 kavels (max 3!)_x000a_Ontwikkel: (niets)" sqref="D5:D44" xr:uid="{311B6D15-B73D-4E24-837C-78CFFA77A1BA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Uitleg" prompt="Voer het tijdstip in" xr:uid="{8D89B6DF-F216-4EC9-983C-2958D2FF8A3D}">
          <x14:formula1>
            <xm:f>Bronnen!$A$1:$A$24</xm:f>
          </x14:formula1>
          <xm:sqref>A5:A44</xm:sqref>
        </x14:dataValidation>
        <x14:dataValidation type="list" allowBlank="1" showInputMessage="1" showErrorMessage="1" promptTitle="Uitleg" prompt="Kies de huidige missie en vul op volgende regels de acties in" xr:uid="{385FCC39-D79A-43D2-BA64-C9889F9D6F74}">
          <x14:formula1>
            <xm:f>Bronnen!$B$1:$B$21</xm:f>
          </x14:formula1>
          <xm:sqref>B5:B44</xm:sqref>
        </x14:dataValidation>
        <x14:dataValidation type="list" allowBlank="1" showInputMessage="1" showErrorMessage="1" promptTitle="Uitleg" prompt="Bouw: Kies Gebouw_x000a_Sloop: Kies Gebouw_x000a_Verzamel: Kies Munten_x000a_Produceer: Kies Goederen_x000a_Koop: Kies Type goed voor gronduitbreiding_x000a_Ontwikkel: Kies Gebouw" xr:uid="{568CA336-BFE1-4933-A6D2-4A2D3EC79ABD}">
          <x14:formula1>
            <xm:f>Bronnen!$C$1:$C$6</xm:f>
          </x14:formula1>
          <xm:sqref>C5:C44</xm:sqref>
        </x14:dataValidation>
        <x14:dataValidation type="list" allowBlank="1" showInputMessage="1" showErrorMessage="1" promptTitle="Uitleg" prompt="Gebouw: Keet, Hut, Stamhuis, Runesteen, Stamtotem, Oude Wilg, Altaar, Markt, Medehal, Bijlensmit, Medebrouwerij, Dierenjager, Wolboerderij_x000a_Munten_x000a_Goederen: Bijlen, Mede, Hoorns, Wol_x000a_Type gronduitbreiding: Bijlen, Mede, Hoorns, Wol" xr:uid="{C69461C7-7D83-4EA6-A5C5-4D9DD3908B85}">
          <x14:formula1>
            <xm:f>Bronnen!$D$1:$D$18</xm:f>
          </x14:formula1>
          <xm:sqref>E5:E44</xm:sqref>
        </x14:dataValidation>
        <x14:dataValidation type="list" allowBlank="1" showInputMessage="1" showErrorMessage="1" xr:uid="{463951F9-9864-4C2D-BC9B-BFA0B6D6302E}">
          <x14:formula1>
            <xm:f>Bronnen!$I$1</xm:f>
          </x14:formula1>
          <xm:sqref>G4:G44</xm:sqref>
        </x14:dataValidation>
        <x14:dataValidation type="list" allowBlank="1" showInputMessage="1" showErrorMessage="1" xr:uid="{01966483-2E18-4145-89F8-8D8454D7DE04}">
          <x14:formula1>
            <xm:f>Bronnen!$I$2</xm:f>
          </x14:formula1>
          <xm:sqref>F5:F44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19</vt:i4>
      </vt:variant>
    </vt:vector>
  </HeadingPairs>
  <TitlesOfParts>
    <vt:vector size="19" baseType="lpstr">
      <vt:lpstr>Start</vt:lpstr>
      <vt:lpstr>Onderzoek</vt:lpstr>
      <vt:lpstr>Info</vt:lpstr>
      <vt:lpstr>DAG 1</vt:lpstr>
      <vt:lpstr>DAG 2</vt:lpstr>
      <vt:lpstr>DAG 3</vt:lpstr>
      <vt:lpstr>DAG 4</vt:lpstr>
      <vt:lpstr>DAG 5</vt:lpstr>
      <vt:lpstr>DAG 6</vt:lpstr>
      <vt:lpstr>DAG 7</vt:lpstr>
      <vt:lpstr>DAG 8</vt:lpstr>
      <vt:lpstr>DAG 9</vt:lpstr>
      <vt:lpstr>DAG 10</vt:lpstr>
      <vt:lpstr>DAG 11</vt:lpstr>
      <vt:lpstr>DAG 12</vt:lpstr>
      <vt:lpstr>DAG 13</vt:lpstr>
      <vt:lpstr>DAG 14</vt:lpstr>
      <vt:lpstr>DAG 15</vt:lpstr>
      <vt:lpstr>Bronnen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Wingen</dc:creator>
  <cp:lastModifiedBy>Ralf Wingen</cp:lastModifiedBy>
  <dcterms:created xsi:type="dcterms:W3CDTF">2019-01-22T11:34:44Z</dcterms:created>
  <dcterms:modified xsi:type="dcterms:W3CDTF">2019-02-19T09:45:49Z</dcterms:modified>
</cp:coreProperties>
</file>